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<sst xmlns="http://schemas.openxmlformats.org/spreadsheetml/2006/main" count="72" uniqueCount="70">
  <si>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</si>
  <si>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</si>
  <si>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</si>
  <si>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</si>
  <si>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</si>
  <si>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</si>
  <si>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</si>
  <si>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</si>
  <si>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</si>
  <si>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</si>
  <si>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</si>
  <si>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</si>
  <si>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</si>
  <si>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</si>
  <si>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</si>
  <si>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</si>
  <si>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</si>
  <si>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</si>
  <si>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</si>
  <si>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</si>
  <si>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</si>
  <si>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</si>
  <si>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</si>
  <si>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</si>
  <si>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</si>
  <si>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</si>
  <si>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</si>
  <si>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</si>
  <si>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</si>
  <si>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</si>
  <si>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</si>
  <si>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</si>
  <si>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</si>
  <si>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</si>
  <si>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</si>
  <si>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</si>
  <si>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</si>
  <si>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</si>
  <si>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</si>
  <si>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</si>
  <si>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</si>
  <si>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</si>
  <si>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</si>
  <si>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</si>
  <si>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</si>
  <si>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</si>
  <si>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</si>
  <si>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</si>
  <si>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</si>
  <si>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</si>
  <si>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</si>
  <si>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</si>
  <si>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</si>
  <si>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</si>
  <si>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</si>
  <si>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</si>
  <si>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</si>
  <si>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</si>
  <si>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</si>
  <si>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</si>
  <si>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</si>
  <si>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</si>
  <si>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>на плановый период 2023 и 2024 годов</t>
  </si>
  <si>
    <t>2024 год</t>
  </si>
  <si>
    <t>Приложение № 19</t>
  </si>
  <si>
    <t>к решению Думы Усть-Кутского</t>
  </si>
  <si>
    <t>муниципального образования</t>
  </si>
  <si>
    <t xml:space="preserve">(городского поселения) </t>
  </si>
  <si>
    <t>(тыс. рублей)</t>
  </si>
  <si>
    <t xml:space="preserve">от 01.04.2022г. № 255/47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</si>
</sst>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2">
      <selection activeCell="F28" sqref="F28"/>
    </sheetView>
  </sheetViews>
  <sheetFormatPr defaultColWidth="3.625" defaultRowHeight="12.75"/>
  <cols>
    <col min="1" max="1" width="62.50390625" style="0" customWidth="1"/>
    <col min="2" max="2" width="24.625" style="0" customWidth="1"/>
    <col min="3" max="4" width="15.75390625" style="0" customWidth="1"/>
    <col min="5" max="6" width="8.125" style="0" bestFit="1" customWidth="1"/>
  </cols>
  <sheetData>
    <row r="1" spans="1:6" ht="12" customHeight="1">
      <c r="A1" s="2"/>
      <c r="B1" s="25" t="s">
        <v>64</v>
      </c>
      <c r="C1" s="25"/>
      <c r="D1" s="25"/>
      <c r="E1" s="3"/>
      <c r="F1" s="3"/>
    </row>
    <row r="2" spans="1:6" ht="12" customHeight="1">
      <c r="A2" s="4"/>
      <c r="B2" s="25" t="s">
        <v>65</v>
      </c>
      <c r="C2" s="25"/>
      <c r="D2" s="25"/>
      <c r="E2" s="3"/>
      <c r="F2" s="3"/>
    </row>
    <row r="3" spans="1:6" ht="12" customHeight="1">
      <c r="A3" s="4"/>
      <c r="B3" s="25" t="s">
        <v>66</v>
      </c>
      <c r="C3" s="26"/>
      <c r="D3" s="26"/>
      <c r="E3" s="26"/>
      <c r="F3" s="26"/>
    </row>
    <row r="4" spans="1:6" ht="12" customHeight="1">
      <c r="A4" s="4"/>
      <c r="B4" s="25" t="s">
        <v>67</v>
      </c>
      <c r="C4" s="25"/>
      <c r="D4" s="25"/>
      <c r="E4" s="26"/>
      <c r="F4" s="26"/>
    </row>
    <row r="5" spans="1:6" ht="12" customHeight="1">
      <c r="A5" s="4"/>
      <c r="B5" s="27" t="s">
        <v>69</v>
      </c>
      <c r="C5" s="27"/>
      <c r="D5" s="27"/>
      <c r="E5" s="3"/>
      <c r="F5" s="3"/>
    </row>
    <row r="6" spans="1:6" ht="6.75" customHeight="1">
      <c r="A6" s="4"/>
      <c r="B6" s="5"/>
      <c r="C6" s="5"/>
      <c r="D6" s="5"/>
      <c r="E6" s="3"/>
      <c r="F6" s="3"/>
    </row>
    <row r="7" spans="1:6" ht="12" customHeight="1">
      <c r="A7" s="28" t="s">
        <v>1</v>
      </c>
      <c r="B7" s="28"/>
      <c r="C7" s="28"/>
      <c r="D7" s="28"/>
      <c r="E7" s="3"/>
      <c r="F7" s="3"/>
    </row>
    <row r="8" spans="1:6" ht="12" customHeight="1">
      <c r="A8" s="28" t="s">
        <v>2</v>
      </c>
      <c r="B8" s="28"/>
      <c r="C8" s="28"/>
      <c r="D8" s="28"/>
      <c r="E8" s="3"/>
      <c r="F8" s="3"/>
    </row>
    <row r="9" spans="1:6" ht="12" customHeight="1">
      <c r="A9" s="28" t="s">
        <v>18</v>
      </c>
      <c r="B9" s="28"/>
      <c r="C9" s="28"/>
      <c r="D9" s="28"/>
      <c r="E9" s="3"/>
      <c r="F9" s="3"/>
    </row>
    <row r="10" spans="1:6" ht="12" customHeight="1">
      <c r="A10" s="28" t="s">
        <v>62</v>
      </c>
      <c r="B10" s="28"/>
      <c r="C10" s="28"/>
      <c r="D10" s="28"/>
      <c r="E10" s="3"/>
      <c r="F10" s="3"/>
    </row>
    <row r="11" spans="1:6" ht="12" customHeight="1">
      <c r="A11" s="37" t="s">
        <v>68</v>
      </c>
      <c r="B11" s="37"/>
      <c r="C11" s="37"/>
      <c r="D11" s="37"/>
      <c r="E11" s="3"/>
      <c r="F11" s="3"/>
    </row>
    <row r="12" spans="1:6" ht="9.75" customHeight="1">
      <c r="A12" s="29" t="s">
        <v>0</v>
      </c>
      <c r="B12" s="31" t="s">
        <v>3</v>
      </c>
      <c r="C12" s="35" t="s">
        <v>61</v>
      </c>
      <c r="D12" s="33" t="s">
        <v>63</v>
      </c>
      <c r="E12" s="3"/>
      <c r="F12" s="3"/>
    </row>
    <row r="13" spans="1:6" ht="21" customHeight="1">
      <c r="A13" s="30"/>
      <c r="B13" s="32"/>
      <c r="C13" s="36"/>
      <c r="D13" s="34"/>
      <c r="E13" s="3"/>
      <c r="F13" s="3"/>
    </row>
    <row r="14" spans="1:7" ht="28.5">
      <c r="A14" s="8" t="s">
        <v>28</v>
      </c>
      <c r="B14" s="9" t="s">
        <v>4</v>
      </c>
      <c r="C14" s="10">
        <f>+C15+C20+C25+C30+C39</f>
        <v>41000</v>
      </c>
      <c r="D14" s="11">
        <f>+D15+D20+D25+D30+D39</f>
        <v>42000.00000000001</v>
      </c>
      <c r="E14" s="6"/>
      <c r="F14" s="6"/>
      <c r="G14" s="1"/>
    </row>
    <row r="15" spans="1:6" ht="42.75" hidden="1">
      <c r="A15" s="8" t="s">
        <v>5</v>
      </c>
      <c r="B15" s="9" t="s">
        <v>35</v>
      </c>
      <c r="C15" s="12">
        <f>+C16-C18</f>
        <v>0</v>
      </c>
      <c r="D15" s="13">
        <f>+D16-D18</f>
        <v>0</v>
      </c>
      <c r="E15" s="6"/>
      <c r="F15" s="3"/>
    </row>
    <row r="16" spans="1:6" ht="42.75" hidden="1">
      <c r="A16" s="8" t="s">
        <v>6</v>
      </c>
      <c r="B16" s="9" t="s">
        <v>35</v>
      </c>
      <c r="C16" s="12">
        <f>+C17</f>
        <v>0</v>
      </c>
      <c r="D16" s="13">
        <f>+D17</f>
        <v>0</v>
      </c>
      <c r="E16" s="3"/>
      <c r="F16" s="3"/>
    </row>
    <row r="17" spans="1:6" ht="42.75" hidden="1">
      <c r="A17" s="8" t="s">
        <v>21</v>
      </c>
      <c r="B17" s="9" t="s">
        <v>36</v>
      </c>
      <c r="C17" s="12"/>
      <c r="D17" s="13"/>
      <c r="E17" s="3"/>
      <c r="F17" s="3"/>
    </row>
    <row r="18" spans="1:6" ht="42.75" hidden="1">
      <c r="A18" s="8" t="s">
        <v>7</v>
      </c>
      <c r="B18" s="9" t="s">
        <v>37</v>
      </c>
      <c r="C18" s="12">
        <f>+C19</f>
        <v>0</v>
      </c>
      <c r="D18" s="13">
        <f>+D19</f>
        <v>0</v>
      </c>
      <c r="E18" s="3"/>
      <c r="F18" s="3"/>
    </row>
    <row r="19" spans="1:6" ht="42.75" hidden="1">
      <c r="A19" s="8" t="s">
        <v>22</v>
      </c>
      <c r="B19" s="9" t="s">
        <v>38</v>
      </c>
      <c r="C19" s="12"/>
      <c r="D19" s="13"/>
      <c r="E19" s="3"/>
      <c r="F19" s="3"/>
    </row>
    <row r="20" spans="1:6" ht="28.5">
      <c r="A20" s="14" t="s">
        <v>8</v>
      </c>
      <c r="B20" s="15" t="s">
        <v>39</v>
      </c>
      <c r="C20" s="16">
        <f>+C21+C23</f>
        <v>41000</v>
      </c>
      <c r="D20" s="17">
        <f>+D21+D23</f>
        <v>42000.00000000001</v>
      </c>
      <c r="E20" s="3"/>
      <c r="F20" s="3"/>
    </row>
    <row r="21" spans="1:6" ht="28.5">
      <c r="A21" s="8" t="s">
        <v>9</v>
      </c>
      <c r="B21" s="9" t="s">
        <v>40</v>
      </c>
      <c r="C21" s="10">
        <f>+C22</f>
        <v>52482.5</v>
      </c>
      <c r="D21" s="11">
        <f>+D22</f>
        <v>70976.6</v>
      </c>
      <c r="E21" s="3"/>
      <c r="F21" s="3"/>
    </row>
    <row r="22" spans="1:6" ht="42.75">
      <c r="A22" s="8" t="s">
        <v>23</v>
      </c>
      <c r="B22" s="9" t="s">
        <v>41</v>
      </c>
      <c r="C22" s="10">
        <f>38852.6+13629.9</f>
        <v>52482.5</v>
      </c>
      <c r="D22" s="11">
        <f>52154.4+18822.2</f>
        <v>70976.6</v>
      </c>
      <c r="E22" s="3"/>
      <c r="F22" s="3"/>
    </row>
    <row r="23" spans="1:6" ht="28.5">
      <c r="A23" s="8" t="s">
        <v>10</v>
      </c>
      <c r="B23" s="9" t="s">
        <v>42</v>
      </c>
      <c r="C23" s="10">
        <f>+C24</f>
        <v>-11482.5</v>
      </c>
      <c r="D23" s="11">
        <f>+D24</f>
        <v>-28976.6</v>
      </c>
      <c r="E23" s="3"/>
      <c r="F23" s="3"/>
    </row>
    <row r="24" spans="1:6" ht="42.75">
      <c r="A24" s="8" t="s">
        <v>24</v>
      </c>
      <c r="B24" s="9" t="s">
        <v>43</v>
      </c>
      <c r="C24" s="10">
        <v>-11482.5</v>
      </c>
      <c r="D24" s="11">
        <f>-24433.3-4543.3</f>
        <v>-28976.6</v>
      </c>
      <c r="E24" s="3"/>
      <c r="F24" s="3"/>
    </row>
    <row r="25" spans="1:6" ht="28.5">
      <c r="A25" s="14" t="s">
        <v>29</v>
      </c>
      <c r="B25" s="15" t="s">
        <v>44</v>
      </c>
      <c r="C25" s="16">
        <f>+C26+C28</f>
        <v>0</v>
      </c>
      <c r="D25" s="11">
        <f>+D26+D28</f>
        <v>0</v>
      </c>
      <c r="E25" s="3"/>
      <c r="F25" s="3"/>
    </row>
    <row r="26" spans="1:6" ht="42.75">
      <c r="A26" s="8" t="s">
        <v>30</v>
      </c>
      <c r="B26" s="9" t="s">
        <v>45</v>
      </c>
      <c r="C26" s="10">
        <f>+C27</f>
        <v>0</v>
      </c>
      <c r="D26" s="11">
        <f>+D27</f>
        <v>0</v>
      </c>
      <c r="E26" s="3"/>
      <c r="F26" s="3"/>
    </row>
    <row r="27" spans="1:6" ht="42.75">
      <c r="A27" s="8" t="s">
        <v>31</v>
      </c>
      <c r="B27" s="9" t="s">
        <v>46</v>
      </c>
      <c r="C27" s="10">
        <v>0</v>
      </c>
      <c r="D27" s="11">
        <f>23085-23085</f>
        <v>0</v>
      </c>
      <c r="E27" s="3"/>
      <c r="F27" s="3"/>
    </row>
    <row r="28" spans="1:6" ht="42.75">
      <c r="A28" s="8" t="s">
        <v>32</v>
      </c>
      <c r="B28" s="9" t="s">
        <v>47</v>
      </c>
      <c r="C28" s="10">
        <f>+C29</f>
        <v>0</v>
      </c>
      <c r="D28" s="11">
        <f>+D29</f>
        <v>0</v>
      </c>
      <c r="E28" s="3"/>
      <c r="F28" s="3"/>
    </row>
    <row r="29" spans="1:6" ht="42.75">
      <c r="A29" s="14" t="s">
        <v>33</v>
      </c>
      <c r="B29" s="15" t="s">
        <v>48</v>
      </c>
      <c r="C29" s="18">
        <v>0</v>
      </c>
      <c r="D29" s="11">
        <v>0</v>
      </c>
      <c r="E29" s="3"/>
      <c r="F29" s="3"/>
    </row>
    <row r="30" spans="1:6" ht="28.5">
      <c r="A30" s="8" t="s">
        <v>34</v>
      </c>
      <c r="B30" s="9" t="s">
        <v>49</v>
      </c>
      <c r="C30" s="12">
        <f>+C31+C35</f>
        <v>0</v>
      </c>
      <c r="D30" s="13">
        <f>+D31+D35</f>
        <v>0</v>
      </c>
      <c r="E30" s="3"/>
      <c r="F30" s="3"/>
    </row>
    <row r="31" spans="1:6" ht="28.5">
      <c r="A31" s="8" t="s">
        <v>11</v>
      </c>
      <c r="B31" s="9" t="s">
        <v>50</v>
      </c>
      <c r="C31" s="12">
        <f aca="true" t="shared" si="0" ref="C31:D33">+C32</f>
        <v>-1419596.1</v>
      </c>
      <c r="D31" s="13">
        <f t="shared" si="0"/>
        <v>-1246991.6</v>
      </c>
      <c r="E31" s="3"/>
      <c r="F31" s="3"/>
    </row>
    <row r="32" spans="1:6" ht="28.5">
      <c r="A32" s="8" t="s">
        <v>12</v>
      </c>
      <c r="B32" s="19" t="s">
        <v>51</v>
      </c>
      <c r="C32" s="12">
        <f t="shared" si="0"/>
        <v>-1419596.1</v>
      </c>
      <c r="D32" s="13">
        <f t="shared" si="0"/>
        <v>-1246991.6</v>
      </c>
      <c r="E32" s="3"/>
      <c r="F32" s="3"/>
    </row>
    <row r="33" spans="1:6" ht="28.5">
      <c r="A33" s="8" t="s">
        <v>13</v>
      </c>
      <c r="B33" s="19" t="s">
        <v>52</v>
      </c>
      <c r="C33" s="12">
        <f t="shared" si="0"/>
        <v>-1419596.1</v>
      </c>
      <c r="D33" s="13">
        <f t="shared" si="0"/>
        <v>-1246991.6</v>
      </c>
      <c r="E33" s="3"/>
      <c r="F33" s="3"/>
    </row>
    <row r="34" spans="1:6" ht="28.5">
      <c r="A34" s="8" t="s">
        <v>26</v>
      </c>
      <c r="B34" s="19" t="s">
        <v>53</v>
      </c>
      <c r="C34" s="12">
        <f>-(+C21+C26+1367113.6)</f>
        <v>-1419596.1</v>
      </c>
      <c r="D34" s="13">
        <f>-(+D21+D26+1176015)</f>
        <v>-1246991.6</v>
      </c>
      <c r="E34" s="3"/>
      <c r="F34" s="3"/>
    </row>
    <row r="35" spans="1:6" ht="28.5">
      <c r="A35" s="8" t="s">
        <v>14</v>
      </c>
      <c r="B35" s="9" t="s">
        <v>54</v>
      </c>
      <c r="C35" s="12">
        <f aca="true" t="shared" si="1" ref="C35:D37">+C36</f>
        <v>1419596.1</v>
      </c>
      <c r="D35" s="13">
        <f t="shared" si="1"/>
        <v>1246991.6</v>
      </c>
      <c r="E35" s="3"/>
      <c r="F35" s="3"/>
    </row>
    <row r="36" spans="1:6" ht="28.5">
      <c r="A36" s="8" t="s">
        <v>15</v>
      </c>
      <c r="B36" s="19" t="s">
        <v>55</v>
      </c>
      <c r="C36" s="12">
        <f t="shared" si="1"/>
        <v>1419596.1</v>
      </c>
      <c r="D36" s="13">
        <f t="shared" si="1"/>
        <v>1246991.6</v>
      </c>
      <c r="E36" s="3"/>
      <c r="F36" s="3"/>
    </row>
    <row r="37" spans="1:6" ht="28.5">
      <c r="A37" s="8" t="s">
        <v>16</v>
      </c>
      <c r="B37" s="19" t="s">
        <v>56</v>
      </c>
      <c r="C37" s="12">
        <f t="shared" si="1"/>
        <v>1419596.1</v>
      </c>
      <c r="D37" s="13">
        <f t="shared" si="1"/>
        <v>1246991.6</v>
      </c>
      <c r="E37" s="3"/>
      <c r="F37" s="3"/>
    </row>
    <row r="38" spans="1:6" ht="27.75" customHeight="1">
      <c r="A38" s="38" t="s">
        <v>25</v>
      </c>
      <c r="B38" s="19" t="s">
        <v>57</v>
      </c>
      <c r="C38" s="12">
        <f>+(-C23)+(-C28)+1408113.6</f>
        <v>1419596.1</v>
      </c>
      <c r="D38" s="13">
        <f>+(-D23)+(-D28)+1218015</f>
        <v>1246991.6</v>
      </c>
      <c r="E38" s="3"/>
      <c r="F38" s="3"/>
    </row>
    <row r="39" spans="1:6" ht="28.5" hidden="1">
      <c r="A39" s="8" t="s">
        <v>19</v>
      </c>
      <c r="B39" s="20" t="s">
        <v>58</v>
      </c>
      <c r="C39" s="12">
        <f>+C40</f>
        <v>0</v>
      </c>
      <c r="D39" s="13">
        <f>+D40</f>
        <v>0</v>
      </c>
      <c r="E39" s="3"/>
      <c r="F39" s="3"/>
    </row>
    <row r="40" spans="1:6" ht="42.75" hidden="1">
      <c r="A40" s="8" t="s">
        <v>20</v>
      </c>
      <c r="B40" s="9" t="s">
        <v>58</v>
      </c>
      <c r="C40" s="12">
        <f>+C41</f>
        <v>0</v>
      </c>
      <c r="D40" s="13">
        <f>+D41</f>
        <v>0</v>
      </c>
      <c r="E40" s="3"/>
      <c r="F40" s="3"/>
    </row>
    <row r="41" spans="1:6" ht="42.75" hidden="1">
      <c r="A41" s="8" t="s">
        <v>17</v>
      </c>
      <c r="B41" s="9" t="s">
        <v>59</v>
      </c>
      <c r="C41" s="12">
        <v>0</v>
      </c>
      <c r="D41" s="11">
        <v>0</v>
      </c>
      <c r="E41" s="3"/>
      <c r="F41" s="3"/>
    </row>
    <row r="42" spans="1:6" ht="1.5" customHeight="1" hidden="1">
      <c r="A42" s="21" t="s">
        <v>27</v>
      </c>
      <c r="B42" s="22" t="s">
        <v>60</v>
      </c>
      <c r="C42" s="23">
        <v>0</v>
      </c>
      <c r="D42" s="24">
        <v>0</v>
      </c>
      <c r="E42" s="3"/>
      <c r="F42" s="3"/>
    </row>
    <row r="43" spans="1:6" ht="13.5">
      <c r="A43" s="7"/>
      <c r="B43" s="7"/>
      <c r="C43" s="7"/>
      <c r="D43" s="7"/>
      <c r="E43" s="3"/>
      <c r="F43" s="3"/>
    </row>
  </sheetData>
  <sheetProtection/>
  <mergeCells count="9"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2022-04-07T07:40:45Z</cp:lastPrinted>
  <dcterms:created xsi:type="dcterms:W3CDTF">2003-12-05T21:14:57Z</dcterms:created>
  <dcterms:modified xsi:type="dcterms:W3CDTF">2022-04-07T07:40:51Z</dcterms:modified>
  <cp:category/>
  <cp:version/>
  <cp:contentType/>
  <cp:contentStatus/>
</cp:coreProperties>
</file>