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Titles" localSheetId="0">'роспись расходов'!$11:$12</definedName>
    <definedName name="_xlnm.Print_Area" localSheetId="0">'роспись расходов'!$A$1:$AU$69</definedName>
  </definedNames>
  <calcPr fullCalcOnLoad="1"/>
</workbook>
</file>

<file path=xl/sharedStrings.xml><?xml version="1.0" encoding="utf-8"?>
<sst xmlns="http://schemas.openxmlformats.org/spreadsheetml/2006/main" count="228" uniqueCount="79">
  <si>
    <t>сумма</t>
  </si>
  <si>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</si>
  <si>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</si>
  <si>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</si>
  <si>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</si>
  <si>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</si>
  <si>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</si>
  <si>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0501</t>
  </si>
  <si>
    <t>№</t>
  </si>
  <si>
    <t>0412</t>
  </si>
  <si>
    <t>951</t>
  </si>
  <si>
    <t>1003</t>
  </si>
  <si>
    <t>0502</t>
  </si>
  <si>
    <t>0707</t>
  </si>
  <si>
    <t>0113</t>
  </si>
  <si>
    <t>0409</t>
  </si>
  <si>
    <t>Итого по программе:</t>
  </si>
  <si>
    <t>200</t>
  </si>
  <si>
    <t>800</t>
  </si>
  <si>
    <t>400</t>
  </si>
  <si>
    <t>300</t>
  </si>
  <si>
    <t>600</t>
  </si>
  <si>
    <t>Потребность в средствах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</si>
  <si>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2008-2019 годы</t>
  </si>
  <si>
    <t>79 6 10 00000</t>
  </si>
  <si>
    <t>0408</t>
  </si>
  <si>
    <t>79 6 02 00000</t>
  </si>
  <si>
    <t>Муниципальная программа "Эффективное управление муниципальным имуществом на период 2017-2019 г.г. на территории Усть-Кутского муниципального образования (городского поселения)"</t>
  </si>
  <si>
    <t>79 6 16 00000</t>
  </si>
  <si>
    <t>79 6 04 00000</t>
  </si>
  <si>
    <t>79 6 01 S2200</t>
  </si>
  <si>
    <t>0503</t>
  </si>
  <si>
    <t>79 6 18 00000</t>
  </si>
  <si>
    <t>79 6 09 00000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</si>
  <si>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2017-2019 годы" </t>
  </si>
  <si>
    <t>79 6 06 00000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</si>
  <si>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2017-2019 годы"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</si>
  <si>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2017-2021 годы"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</si>
  <si>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2018-2022 годы"</t>
  </si>
  <si>
    <t>79 6 19 00000</t>
  </si>
  <si>
    <t>79 6 20 00000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</si>
  <si>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2016-2020 г.г."</t>
  </si>
  <si>
    <t>1006</t>
  </si>
  <si>
    <t>952</t>
  </si>
  <si>
    <t>0406</t>
  </si>
  <si>
    <t>79 6 21 L0231</t>
  </si>
  <si>
    <t>79 6 21 M0231</t>
  </si>
  <si>
    <t>79 6 05 L4970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</si>
  <si>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2019-2021 годы"</t>
  </si>
  <si>
    <t>0309</t>
  </si>
  <si>
    <t>79 6 23 00000</t>
  </si>
  <si>
    <t>0104</t>
  </si>
  <si>
    <t>79 6 21 S2810</t>
  </si>
  <si>
    <t>79 6 21 M2810</t>
  </si>
  <si>
    <t xml:space="preserve">79 6 16 S2370 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</si>
  <si>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</si>
  <si>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79 6 22 L0161</t>
  </si>
  <si>
    <t>79 6 01 M2200</t>
  </si>
  <si>
    <t>79 6 F2 55551</t>
  </si>
  <si>
    <t>79 6 01 S2430</t>
  </si>
  <si>
    <t>79 6 10 L4670</t>
  </si>
  <si>
    <t>0801</t>
  </si>
  <si>
    <t>Муниципальная программа "Развитие и поддержка малого и среднего предпринимательства на территории города Усть-Кута на 2017-2021 годы"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</si>
  <si>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2016-2021 г.г."</t>
  </si>
  <si>
    <t xml:space="preserve">Расходы на реализацию </t>
  </si>
  <si>
    <t>муниципальных программ Усть-Кутского муниципального образования (городского поселения) и не программных расходов на обеспечение софинансирования средств бюджета Иркутской области за 2019 год</t>
  </si>
  <si>
    <t xml:space="preserve">Кассовое исполнение </t>
  </si>
  <si>
    <t>Муниципальная программа " Модернизация объектов коммунальной инфраструктуры Усть-Кутского муниципального образования (городского поселения) на 2017-2021 годы"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</si>
  <si>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</si>
  <si>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Муниципальная программа "Развитие водохозяйственного комплекса на территории Усть-Кутского муниципального образования (городского поселения) на 2019-2020 годы"</t>
  </si>
  <si>
    <t>ВСЕГО:</t>
  </si>
  <si>
    <t>Учреждения культуры и мероприятия в сфере культуры и кинематографии</t>
  </si>
  <si>
    <t>Реализация мероприятий перечня проектов народных инициатив</t>
  </si>
  <si>
    <t>44 0 00 S2370</t>
  </si>
  <si>
    <t>44 0 00 00000</t>
  </si>
  <si>
    <t>Итого по программам</t>
  </si>
  <si>
    <t>Итого не программные расходы</t>
  </si>
  <si>
    <t>Единица измерения: руб.</t>
  </si>
  <si>
    <t xml:space="preserve">Приложение № 6   
к решению Думы "Об исполнении бюджета   
Усть-Кутского муниципального образования    
(городского поселения) за 2019 год"   
от 17.06.2020 года  №155/31  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</si>
</sst>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8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0" fillId="0" borderId="0" xfId="0" applyFill="1" applyBorder="1" applyAlignment="1">
      <alignment/>
    </xf>
    <xf numFmtId="3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3" fontId="1" fillId="33" borderId="12" xfId="0" applyNumberFormat="1" applyFont="1" applyFill="1" applyBorder="1" applyAlignment="1">
      <alignment horizontal="right" vertical="center"/>
    </xf>
    <xf numFmtId="3" fontId="2" fillId="33" borderId="13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3" fontId="2" fillId="33" borderId="0" xfId="0" applyNumberFormat="1" applyFont="1" applyFill="1" applyBorder="1" applyAlignment="1">
      <alignment horizontal="right" vertical="center" wrapText="1"/>
    </xf>
    <xf numFmtId="49" fontId="1" fillId="33" borderId="0" xfId="0" applyNumberFormat="1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/>
    </xf>
    <xf numFmtId="3" fontId="2" fillId="33" borderId="15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3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7" fillId="33" borderId="0" xfId="0" applyFont="1" applyFill="1" applyBorder="1" applyAlignment="1">
      <alignment/>
    </xf>
    <xf numFmtId="3" fontId="2" fillId="33" borderId="16" xfId="0" applyNumberFormat="1" applyFont="1" applyFill="1" applyBorder="1" applyAlignment="1">
      <alignment horizontal="right" vertical="center"/>
    </xf>
    <xf numFmtId="0" fontId="9" fillId="33" borderId="17" xfId="0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 horizontal="right" vertical="center"/>
    </xf>
    <xf numFmtId="0" fontId="0" fillId="33" borderId="19" xfId="0" applyFill="1" applyBorder="1" applyAlignment="1">
      <alignment/>
    </xf>
    <xf numFmtId="4" fontId="0" fillId="33" borderId="0" xfId="0" applyNumberFormat="1" applyFill="1" applyAlignment="1">
      <alignment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4" fontId="9" fillId="33" borderId="20" xfId="0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 vertical="center"/>
    </xf>
    <xf numFmtId="49" fontId="8" fillId="33" borderId="0" xfId="0" applyNumberFormat="1" applyFont="1" applyFill="1" applyBorder="1" applyAlignment="1">
      <alignment horizontal="right"/>
    </xf>
    <xf numFmtId="49" fontId="8" fillId="33" borderId="0" xfId="0" applyNumberFormat="1" applyFont="1" applyFill="1" applyAlignment="1">
      <alignment horizontal="left"/>
    </xf>
    <xf numFmtId="49" fontId="8" fillId="33" borderId="20" xfId="0" applyNumberFormat="1" applyFont="1" applyFill="1" applyBorder="1" applyAlignment="1">
      <alignment horizontal="center" vertical="center" wrapText="1"/>
    </xf>
    <xf numFmtId="49" fontId="8" fillId="33" borderId="22" xfId="0" applyNumberFormat="1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49" fontId="8" fillId="33" borderId="21" xfId="0" applyNumberFormat="1" applyFont="1" applyFill="1" applyBorder="1" applyAlignment="1">
      <alignment horizontal="center" vertical="center" wrapText="1"/>
    </xf>
    <xf numFmtId="49" fontId="8" fillId="33" borderId="28" xfId="0" applyNumberFormat="1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49" fontId="8" fillId="33" borderId="29" xfId="0" applyNumberFormat="1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vertical="center" wrapText="1"/>
    </xf>
    <xf numFmtId="0" fontId="8" fillId="33" borderId="30" xfId="0" applyFont="1" applyFill="1" applyBorder="1" applyAlignment="1">
      <alignment horizontal="left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49" fontId="8" fillId="33" borderId="34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left" vertical="center" wrapText="1"/>
    </xf>
    <xf numFmtId="49" fontId="8" fillId="33" borderId="35" xfId="0" applyNumberFormat="1" applyFont="1" applyFill="1" applyBorder="1" applyAlignment="1">
      <alignment horizontal="center" vertical="center" wrapText="1"/>
    </xf>
    <xf numFmtId="49" fontId="8" fillId="33" borderId="17" xfId="0" applyNumberFormat="1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49" fontId="10" fillId="33" borderId="20" xfId="0" applyNumberFormat="1" applyFont="1" applyFill="1" applyBorder="1" applyAlignment="1">
      <alignment horizontal="center" vertical="center" wrapText="1"/>
    </xf>
    <xf numFmtId="3" fontId="9" fillId="33" borderId="39" xfId="0" applyNumberFormat="1" applyFont="1" applyFill="1" applyBorder="1" applyAlignment="1">
      <alignment horizontal="right" vertical="center"/>
    </xf>
    <xf numFmtId="3" fontId="9" fillId="33" borderId="40" xfId="0" applyNumberFormat="1" applyFont="1" applyFill="1" applyBorder="1" applyAlignment="1">
      <alignment horizontal="right" vertical="center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left" vertical="center" wrapText="1"/>
    </xf>
    <xf numFmtId="49" fontId="8" fillId="33" borderId="17" xfId="0" applyNumberFormat="1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4" fontId="9" fillId="0" borderId="34" xfId="0" applyNumberFormat="1" applyFont="1" applyFill="1" applyBorder="1" applyAlignment="1">
      <alignment horizontal="right" vertical="center" wrapText="1"/>
    </xf>
    <xf numFmtId="4" fontId="8" fillId="0" borderId="21" xfId="0" applyNumberFormat="1" applyFont="1" applyFill="1" applyBorder="1" applyAlignment="1">
      <alignment horizontal="right" vertical="center" wrapText="1"/>
    </xf>
    <xf numFmtId="4" fontId="9" fillId="0" borderId="21" xfId="0" applyNumberFormat="1" applyFont="1" applyFill="1" applyBorder="1" applyAlignment="1">
      <alignment horizontal="right" vertical="center" wrapText="1"/>
    </xf>
    <xf numFmtId="4" fontId="9" fillId="0" borderId="20" xfId="0" applyNumberFormat="1" applyFont="1" applyFill="1" applyBorder="1" applyAlignment="1">
      <alignment horizontal="right" vertical="center" wrapText="1"/>
    </xf>
    <xf numFmtId="4" fontId="8" fillId="0" borderId="34" xfId="0" applyNumberFormat="1" applyFont="1" applyFill="1" applyBorder="1" applyAlignment="1">
      <alignment horizontal="right" vertical="center" wrapText="1"/>
    </xf>
    <xf numFmtId="49" fontId="9" fillId="33" borderId="41" xfId="0" applyNumberFormat="1" applyFont="1" applyFill="1" applyBorder="1" applyAlignment="1">
      <alignment horizontal="left" vertical="center" wrapText="1"/>
    </xf>
    <xf numFmtId="49" fontId="9" fillId="33" borderId="22" xfId="0" applyNumberFormat="1" applyFont="1" applyFill="1" applyBorder="1" applyAlignment="1">
      <alignment horizontal="left" vertical="center" wrapText="1"/>
    </xf>
    <xf numFmtId="49" fontId="9" fillId="33" borderId="3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8" fillId="33" borderId="34" xfId="0" applyFont="1" applyFill="1" applyBorder="1" applyAlignment="1">
      <alignment horizontal="left" vertical="center" wrapText="1"/>
    </xf>
    <xf numFmtId="0" fontId="8" fillId="33" borderId="35" xfId="0" applyFont="1" applyFill="1" applyBorder="1" applyAlignment="1">
      <alignment horizontal="left" vertical="center" wrapText="1"/>
    </xf>
    <xf numFmtId="49" fontId="9" fillId="33" borderId="2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0" borderId="0" xfId="0" applyFont="1" applyAlignment="1">
      <alignment/>
    </xf>
    <xf numFmtId="0" fontId="8" fillId="33" borderId="20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left" vertical="center" wrapText="1"/>
    </xf>
    <xf numFmtId="49" fontId="9" fillId="33" borderId="41" xfId="0" applyNumberFormat="1" applyFont="1" applyFill="1" applyBorder="1" applyAlignment="1">
      <alignment horizontal="center" vertical="center" wrapText="1"/>
    </xf>
    <xf numFmtId="49" fontId="9" fillId="33" borderId="22" xfId="0" applyNumberFormat="1" applyFont="1" applyFill="1" applyBorder="1" applyAlignment="1">
      <alignment horizontal="center" vertical="center" wrapText="1"/>
    </xf>
    <xf numFmtId="49" fontId="9" fillId="33" borderId="30" xfId="0" applyNumberFormat="1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right"/>
    </xf>
    <xf numFmtId="0" fontId="9" fillId="33" borderId="41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49" fontId="9" fillId="33" borderId="44" xfId="0" applyNumberFormat="1" applyFont="1" applyFill="1" applyBorder="1" applyAlignment="1">
      <alignment horizontal="center" vertical="center" wrapText="1"/>
    </xf>
    <xf numFmtId="49" fontId="9" fillId="33" borderId="17" xfId="0" applyNumberFormat="1" applyFont="1" applyFill="1" applyBorder="1" applyAlignment="1">
      <alignment horizontal="center" vertical="center" wrapText="1"/>
    </xf>
    <xf numFmtId="49" fontId="9" fillId="33" borderId="45" xfId="0" applyNumberFormat="1" applyFont="1" applyFill="1" applyBorder="1" applyAlignment="1">
      <alignment horizontal="center" vertical="center" wrapText="1"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8" fillId="33" borderId="21" xfId="0" applyNumberFormat="1" applyFont="1" applyFill="1" applyBorder="1" applyAlignment="1">
      <alignment horizontal="left" vertical="center" wrapText="1"/>
    </xf>
    <xf numFmtId="0" fontId="8" fillId="33" borderId="34" xfId="0" applyNumberFormat="1" applyFont="1" applyFill="1" applyBorder="1" applyAlignment="1">
      <alignment horizontal="left" vertical="center" wrapText="1"/>
    </xf>
    <xf numFmtId="0" fontId="8" fillId="33" borderId="19" xfId="0" applyNumberFormat="1" applyFont="1" applyFill="1" applyBorder="1" applyAlignment="1">
      <alignment horizontal="left" vertical="center" wrapText="1"/>
    </xf>
    <xf numFmtId="0" fontId="8" fillId="33" borderId="35" xfId="0" applyNumberFormat="1" applyFont="1" applyFill="1" applyBorder="1" applyAlignment="1">
      <alignment horizontal="left" vertical="center" wrapText="1"/>
    </xf>
    <xf numFmtId="49" fontId="8" fillId="33" borderId="17" xfId="0" applyNumberFormat="1" applyFont="1" applyFill="1" applyBorder="1" applyAlignment="1">
      <alignment horizontal="center" vertical="center" wrapText="1"/>
    </xf>
    <xf numFmtId="49" fontId="8" fillId="33" borderId="45" xfId="0" applyNumberFormat="1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8" fillId="33" borderId="22" xfId="0" applyNumberFormat="1" applyFont="1" applyFill="1" applyBorder="1" applyAlignment="1">
      <alignment horizontal="center" vertical="center" wrapText="1"/>
    </xf>
    <xf numFmtId="49" fontId="8" fillId="33" borderId="3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0"/>
  <sheetViews>
    <sheetView tabSelected="1" zoomScalePageLayoutView="43" workbookViewId="0" topLeftCell="A1">
      <selection activeCell="A8" sqref="A8:AD8"/>
    </sheetView>
  </sheetViews>
  <sheetFormatPr defaultColWidth="3.75390625" defaultRowHeight="25.5" customHeight="1"/>
  <cols>
    <col min="1" max="1" width="4.375" style="0" customWidth="1"/>
    <col min="2" max="2" width="43.625" style="0" customWidth="1"/>
    <col min="3" max="3" width="8.125" style="0" customWidth="1"/>
    <col min="4" max="4" width="9.125" style="0" customWidth="1"/>
    <col min="5" max="5" width="13.25390625" style="0" customWidth="1"/>
    <col min="6" max="6" width="8.625" style="0" customWidth="1"/>
    <col min="7" max="7" width="3.75390625" style="0" hidden="1" customWidth="1"/>
    <col min="8" max="8" width="2.125" style="0" hidden="1" customWidth="1"/>
    <col min="9" max="28" width="3.75390625" style="0" hidden="1" customWidth="1"/>
    <col min="29" max="29" width="7.875" style="0" hidden="1" customWidth="1"/>
    <col min="30" max="30" width="15.875" style="23" customWidth="1"/>
    <col min="31" max="45" width="3.75390625" style="0" hidden="1" customWidth="1"/>
    <col min="46" max="46" width="3.875" style="0" hidden="1" customWidth="1"/>
    <col min="47" max="47" width="1.875" style="0" hidden="1" customWidth="1"/>
    <col min="48" max="49" width="3.75390625" style="0" customWidth="1"/>
    <col min="50" max="50" width="9.125" style="0" bestFit="1" customWidth="1"/>
  </cols>
  <sheetData>
    <row r="1" spans="1:49" ht="12.75" customHeight="1">
      <c r="A1" s="4"/>
      <c r="B1" s="4"/>
      <c r="C1" s="12"/>
      <c r="D1" s="97" t="s">
        <v>78</v>
      </c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10"/>
    </row>
    <row r="2" spans="1:49" ht="12.75" customHeight="1">
      <c r="A2" s="3"/>
      <c r="B2" s="3"/>
      <c r="C2" s="14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10"/>
    </row>
    <row r="3" spans="3:49" ht="12.75" customHeight="1">
      <c r="C3" s="13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10"/>
    </row>
    <row r="4" spans="1:49" ht="35.25" customHeight="1">
      <c r="A4" s="7"/>
      <c r="B4" s="7"/>
      <c r="C4" s="15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5"/>
      <c r="AS4" s="35"/>
      <c r="AT4" s="35"/>
      <c r="AU4" s="35"/>
      <c r="AV4" s="35"/>
      <c r="AW4" s="10"/>
    </row>
    <row r="5" spans="1:72" ht="15.75">
      <c r="A5" s="1"/>
      <c r="B5" s="1"/>
      <c r="C5" s="16"/>
      <c r="D5" s="1"/>
      <c r="E5" s="105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"/>
      <c r="BB5" s="9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</row>
    <row r="6" spans="1:72" ht="8.25" customHeight="1">
      <c r="A6" s="1"/>
      <c r="B6" s="1"/>
      <c r="C6" s="1"/>
      <c r="D6" s="1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BB6" s="11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</row>
    <row r="7" spans="1:72" ht="14.25" customHeight="1">
      <c r="A7" s="114" t="s">
        <v>64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2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</row>
    <row r="8" spans="1:72" ht="36.75" customHeight="1">
      <c r="A8" s="115" t="s">
        <v>65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BB8" s="7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7"/>
    </row>
    <row r="9" spans="1:73" ht="25.5" customHeight="1" hidden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0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9"/>
      <c r="AS9" s="47"/>
      <c r="AT9" s="47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</row>
    <row r="10" spans="1:73" ht="19.5" customHeight="1">
      <c r="A10" s="116" t="s">
        <v>77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BF10" s="3"/>
      <c r="BG10" s="3"/>
      <c r="BH10" s="3"/>
      <c r="BI10" s="3"/>
      <c r="BJ10" s="3"/>
      <c r="BK10" s="5"/>
      <c r="BL10" s="3"/>
      <c r="BM10" s="5"/>
      <c r="BN10" s="5"/>
      <c r="BO10" s="5"/>
      <c r="BP10" s="5"/>
      <c r="BQ10" s="5"/>
      <c r="BR10" s="5"/>
      <c r="BS10" s="5"/>
      <c r="BT10" s="5"/>
      <c r="BU10" s="6"/>
    </row>
    <row r="11" spans="1:73" ht="25.5" customHeight="1">
      <c r="A11" s="117" t="s">
        <v>8</v>
      </c>
      <c r="B11" s="112" t="s">
        <v>5</v>
      </c>
      <c r="C11" s="112" t="s">
        <v>6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 t="s">
        <v>66</v>
      </c>
      <c r="AE11" s="133" t="s">
        <v>0</v>
      </c>
      <c r="AF11" s="119" t="s">
        <v>0</v>
      </c>
      <c r="AG11" s="119" t="s">
        <v>0</v>
      </c>
      <c r="AH11" s="119" t="s">
        <v>0</v>
      </c>
      <c r="AI11" s="119" t="s">
        <v>0</v>
      </c>
      <c r="AJ11" s="119" t="s">
        <v>0</v>
      </c>
      <c r="AK11" s="119" t="s">
        <v>0</v>
      </c>
      <c r="AL11" s="119" t="s">
        <v>0</v>
      </c>
      <c r="AM11" s="119" t="s">
        <v>0</v>
      </c>
      <c r="AN11" s="119" t="s">
        <v>0</v>
      </c>
      <c r="AO11" s="119" t="s">
        <v>0</v>
      </c>
      <c r="AP11" s="119" t="s">
        <v>0</v>
      </c>
      <c r="AQ11" s="119" t="s">
        <v>0</v>
      </c>
      <c r="AR11" s="119" t="s">
        <v>0</v>
      </c>
      <c r="AS11" s="119" t="s">
        <v>0</v>
      </c>
      <c r="AT11" s="119" t="s">
        <v>0</v>
      </c>
      <c r="AU11" s="135" t="s">
        <v>22</v>
      </c>
      <c r="BU11" s="2"/>
    </row>
    <row r="12" spans="1:75" ht="25.5" customHeight="1">
      <c r="A12" s="118"/>
      <c r="B12" s="112"/>
      <c r="C12" s="45" t="s">
        <v>4</v>
      </c>
      <c r="D12" s="45" t="s">
        <v>1</v>
      </c>
      <c r="E12" s="45" t="s">
        <v>2</v>
      </c>
      <c r="F12" s="45" t="s">
        <v>3</v>
      </c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34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36"/>
      <c r="AV12" s="1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</row>
    <row r="13" spans="1:51" s="23" customFormat="1" ht="15" customHeight="1">
      <c r="A13" s="98">
        <v>1</v>
      </c>
      <c r="B13" s="101" t="s">
        <v>27</v>
      </c>
      <c r="C13" s="50" t="s">
        <v>10</v>
      </c>
      <c r="D13" s="50" t="s">
        <v>14</v>
      </c>
      <c r="E13" s="51" t="s">
        <v>24</v>
      </c>
      <c r="F13" s="50" t="s">
        <v>17</v>
      </c>
      <c r="G13" s="52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4"/>
      <c r="AD13" s="88">
        <v>7032032.39</v>
      </c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21">
        <v>4486</v>
      </c>
      <c r="AV13" s="22"/>
      <c r="AY13" s="22"/>
    </row>
    <row r="14" spans="1:51" s="23" customFormat="1" ht="15" customHeight="1">
      <c r="A14" s="99"/>
      <c r="B14" s="102"/>
      <c r="C14" s="50" t="s">
        <v>10</v>
      </c>
      <c r="D14" s="50" t="s">
        <v>14</v>
      </c>
      <c r="E14" s="51" t="s">
        <v>24</v>
      </c>
      <c r="F14" s="50" t="s">
        <v>18</v>
      </c>
      <c r="G14" s="52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4"/>
      <c r="AD14" s="88">
        <v>221842</v>
      </c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24"/>
      <c r="AV14" s="22"/>
      <c r="AY14" s="22"/>
    </row>
    <row r="15" spans="1:51" s="23" customFormat="1" ht="15" customHeight="1">
      <c r="A15" s="99"/>
      <c r="B15" s="102"/>
      <c r="C15" s="50" t="s">
        <v>10</v>
      </c>
      <c r="D15" s="50" t="s">
        <v>7</v>
      </c>
      <c r="E15" s="51" t="s">
        <v>24</v>
      </c>
      <c r="F15" s="50" t="s">
        <v>17</v>
      </c>
      <c r="G15" s="52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4"/>
      <c r="AD15" s="88">
        <v>95000</v>
      </c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24"/>
      <c r="AV15" s="22"/>
      <c r="AY15" s="22"/>
    </row>
    <row r="16" spans="1:51" s="23" customFormat="1" ht="15" customHeight="1">
      <c r="A16" s="99"/>
      <c r="B16" s="102"/>
      <c r="C16" s="50" t="s">
        <v>10</v>
      </c>
      <c r="D16" s="50" t="s">
        <v>12</v>
      </c>
      <c r="E16" s="51" t="s">
        <v>24</v>
      </c>
      <c r="F16" s="50" t="s">
        <v>17</v>
      </c>
      <c r="G16" s="52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4"/>
      <c r="AD16" s="88">
        <v>4331235</v>
      </c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24"/>
      <c r="AV16" s="22"/>
      <c r="AY16" s="22"/>
    </row>
    <row r="17" spans="1:48" s="23" customFormat="1" ht="15" customHeight="1">
      <c r="A17" s="99"/>
      <c r="B17" s="102"/>
      <c r="C17" s="50" t="s">
        <v>43</v>
      </c>
      <c r="D17" s="50" t="s">
        <v>61</v>
      </c>
      <c r="E17" s="51" t="s">
        <v>60</v>
      </c>
      <c r="F17" s="50" t="s">
        <v>21</v>
      </c>
      <c r="G17" s="52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4"/>
      <c r="AD17" s="88">
        <v>353127.56</v>
      </c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24"/>
      <c r="AV17" s="22"/>
    </row>
    <row r="18" spans="1:50" s="23" customFormat="1" ht="27.75" customHeight="1">
      <c r="A18" s="100"/>
      <c r="B18" s="103"/>
      <c r="C18" s="121" t="s">
        <v>16</v>
      </c>
      <c r="D18" s="122"/>
      <c r="E18" s="122"/>
      <c r="F18" s="123"/>
      <c r="G18" s="55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7"/>
      <c r="AD18" s="89">
        <f>AD13+AD14+AD17+AD16+AD15</f>
        <v>12033236.95</v>
      </c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24"/>
      <c r="AV18" s="22"/>
      <c r="AX18" s="43"/>
    </row>
    <row r="19" spans="1:48" s="23" customFormat="1" ht="18" customHeight="1">
      <c r="A19" s="98">
        <v>2</v>
      </c>
      <c r="B19" s="101" t="s">
        <v>41</v>
      </c>
      <c r="C19" s="58" t="s">
        <v>10</v>
      </c>
      <c r="D19" s="58" t="s">
        <v>15</v>
      </c>
      <c r="E19" s="59" t="s">
        <v>26</v>
      </c>
      <c r="F19" s="58" t="s">
        <v>17</v>
      </c>
      <c r="G19" s="60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2"/>
      <c r="AD19" s="90">
        <v>5501865.94</v>
      </c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25"/>
      <c r="AV19" s="22"/>
    </row>
    <row r="20" spans="1:59" s="23" customFormat="1" ht="18" customHeight="1">
      <c r="A20" s="124"/>
      <c r="B20" s="124"/>
      <c r="C20" s="58" t="s">
        <v>43</v>
      </c>
      <c r="D20" s="58" t="s">
        <v>25</v>
      </c>
      <c r="E20" s="50" t="s">
        <v>26</v>
      </c>
      <c r="F20" s="58" t="s">
        <v>17</v>
      </c>
      <c r="G20" s="55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7"/>
      <c r="AD20" s="90">
        <v>22000</v>
      </c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25"/>
      <c r="AV20" s="22"/>
      <c r="BB20" s="22"/>
      <c r="BC20" s="22"/>
      <c r="BD20" s="22"/>
      <c r="BE20" s="22"/>
      <c r="BF20" s="22"/>
      <c r="BG20" s="22"/>
    </row>
    <row r="21" spans="1:59" s="23" customFormat="1" ht="18" customHeight="1">
      <c r="A21" s="124"/>
      <c r="B21" s="124"/>
      <c r="C21" s="50" t="s">
        <v>43</v>
      </c>
      <c r="D21" s="59" t="s">
        <v>15</v>
      </c>
      <c r="E21" s="50" t="s">
        <v>26</v>
      </c>
      <c r="F21" s="63" t="s">
        <v>17</v>
      </c>
      <c r="G21" s="55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7"/>
      <c r="AD21" s="90">
        <v>6051706.56</v>
      </c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25"/>
      <c r="AV21" s="22"/>
      <c r="BB21" s="22"/>
      <c r="BC21" s="22"/>
      <c r="BD21" s="22"/>
      <c r="BE21" s="22"/>
      <c r="BF21" s="22"/>
      <c r="BG21" s="22"/>
    </row>
    <row r="22" spans="1:59" s="23" customFormat="1" ht="23.25" customHeight="1">
      <c r="A22" s="125"/>
      <c r="B22" s="125"/>
      <c r="C22" s="109" t="s">
        <v>16</v>
      </c>
      <c r="D22" s="110"/>
      <c r="E22" s="110"/>
      <c r="F22" s="111"/>
      <c r="G22" s="60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2"/>
      <c r="AD22" s="91">
        <f>AD19+AD20+AD21</f>
        <v>11575572.5</v>
      </c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25"/>
      <c r="AV22" s="22"/>
      <c r="BB22" s="22"/>
      <c r="BC22" s="22"/>
      <c r="BD22" s="22"/>
      <c r="BE22" s="22"/>
      <c r="BF22" s="22"/>
      <c r="BG22" s="22"/>
    </row>
    <row r="23" spans="1:79" s="23" customFormat="1" ht="15" customHeight="1">
      <c r="A23" s="99">
        <v>3</v>
      </c>
      <c r="B23" s="101" t="s">
        <v>63</v>
      </c>
      <c r="C23" s="50" t="s">
        <v>10</v>
      </c>
      <c r="D23" s="50" t="s">
        <v>15</v>
      </c>
      <c r="E23" s="51" t="s">
        <v>28</v>
      </c>
      <c r="F23" s="50" t="s">
        <v>17</v>
      </c>
      <c r="G23" s="64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6"/>
      <c r="AD23" s="88">
        <v>65065720.64</v>
      </c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25"/>
      <c r="AV23" s="22"/>
      <c r="AW23" s="20"/>
      <c r="AX23" s="26"/>
      <c r="AY23" s="27"/>
      <c r="AZ23" s="27"/>
      <c r="BA23" s="27"/>
      <c r="BB23" s="27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8"/>
      <c r="CA23" s="22"/>
    </row>
    <row r="24" spans="1:79" s="23" customFormat="1" ht="15" customHeight="1">
      <c r="A24" s="99"/>
      <c r="B24" s="102"/>
      <c r="C24" s="50" t="s">
        <v>10</v>
      </c>
      <c r="D24" s="50" t="s">
        <v>15</v>
      </c>
      <c r="E24" s="51" t="s">
        <v>28</v>
      </c>
      <c r="F24" s="50" t="s">
        <v>18</v>
      </c>
      <c r="G24" s="64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6"/>
      <c r="AD24" s="88">
        <v>1465261.93</v>
      </c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25"/>
      <c r="AV24" s="22"/>
      <c r="AW24" s="20"/>
      <c r="AX24" s="26"/>
      <c r="AY24" s="27"/>
      <c r="AZ24" s="27"/>
      <c r="BA24" s="27"/>
      <c r="BB24" s="27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8"/>
      <c r="CA24" s="22"/>
    </row>
    <row r="25" spans="1:79" s="23" customFormat="1" ht="15" customHeight="1">
      <c r="A25" s="99"/>
      <c r="B25" s="102"/>
      <c r="C25" s="50" t="s">
        <v>43</v>
      </c>
      <c r="D25" s="50" t="s">
        <v>15</v>
      </c>
      <c r="E25" s="51" t="s">
        <v>28</v>
      </c>
      <c r="F25" s="50" t="s">
        <v>17</v>
      </c>
      <c r="G25" s="64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6"/>
      <c r="AD25" s="88">
        <v>39274110.28</v>
      </c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25"/>
      <c r="AV25" s="22"/>
      <c r="AW25" s="20"/>
      <c r="AX25" s="26"/>
      <c r="AY25" s="27"/>
      <c r="AZ25" s="27"/>
      <c r="BA25" s="27"/>
      <c r="BB25" s="27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8"/>
      <c r="CA25" s="22"/>
    </row>
    <row r="26" spans="1:79" s="23" customFormat="1" ht="15" customHeight="1">
      <c r="A26" s="99"/>
      <c r="B26" s="102"/>
      <c r="C26" s="50" t="s">
        <v>43</v>
      </c>
      <c r="D26" s="50" t="s">
        <v>15</v>
      </c>
      <c r="E26" s="51" t="s">
        <v>28</v>
      </c>
      <c r="F26" s="50" t="s">
        <v>19</v>
      </c>
      <c r="G26" s="60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2"/>
      <c r="AD26" s="88">
        <v>7200</v>
      </c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25"/>
      <c r="AV26" s="22"/>
      <c r="AW26" s="20"/>
      <c r="AX26" s="26"/>
      <c r="AY26" s="27"/>
      <c r="AZ26" s="27"/>
      <c r="BA26" s="27"/>
      <c r="BB26" s="27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8"/>
      <c r="CA26" s="22"/>
    </row>
    <row r="27" spans="1:79" s="23" customFormat="1" ht="15" customHeight="1">
      <c r="A27" s="99"/>
      <c r="B27" s="102"/>
      <c r="C27" s="50" t="s">
        <v>43</v>
      </c>
      <c r="D27" s="50" t="s">
        <v>15</v>
      </c>
      <c r="E27" s="51" t="s">
        <v>54</v>
      </c>
      <c r="F27" s="50" t="s">
        <v>17</v>
      </c>
      <c r="G27" s="60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2"/>
      <c r="AD27" s="88">
        <v>1000157.08</v>
      </c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25"/>
      <c r="AV27" s="22"/>
      <c r="AW27" s="20"/>
      <c r="AX27" s="26"/>
      <c r="AY27" s="27"/>
      <c r="AZ27" s="27"/>
      <c r="BA27" s="27"/>
      <c r="BB27" s="27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8"/>
      <c r="CA27" s="22"/>
    </row>
    <row r="28" spans="1:61" s="23" customFormat="1" ht="15" customHeight="1">
      <c r="A28" s="100"/>
      <c r="B28" s="103"/>
      <c r="C28" s="109" t="s">
        <v>16</v>
      </c>
      <c r="D28" s="110"/>
      <c r="E28" s="110"/>
      <c r="F28" s="111"/>
      <c r="G28" s="60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2"/>
      <c r="AD28" s="92">
        <f>AD23+AD24+AD25+AD26+AD27</f>
        <v>106812449.92999999</v>
      </c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25"/>
      <c r="AV28" s="22"/>
      <c r="BI28" s="22"/>
    </row>
    <row r="29" spans="1:79" s="23" customFormat="1" ht="91.5" customHeight="1">
      <c r="A29" s="67">
        <v>4</v>
      </c>
      <c r="B29" s="68" t="s">
        <v>38</v>
      </c>
      <c r="C29" s="58" t="s">
        <v>10</v>
      </c>
      <c r="D29" s="58" t="s">
        <v>25</v>
      </c>
      <c r="E29" s="59" t="s">
        <v>39</v>
      </c>
      <c r="F29" s="58" t="s">
        <v>17</v>
      </c>
      <c r="G29" s="60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2"/>
      <c r="AD29" s="91">
        <v>514725.33</v>
      </c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25">
        <v>500</v>
      </c>
      <c r="AV29" s="37"/>
      <c r="AW29" s="20"/>
      <c r="AX29" s="26"/>
      <c r="AY29" s="27"/>
      <c r="AZ29" s="27"/>
      <c r="BA29" s="27"/>
      <c r="BB29" s="29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8"/>
      <c r="CA29" s="22"/>
    </row>
    <row r="30" spans="1:47" s="23" customFormat="1" ht="59.25" customHeight="1">
      <c r="A30" s="67">
        <v>5</v>
      </c>
      <c r="B30" s="69" t="s">
        <v>62</v>
      </c>
      <c r="C30" s="50" t="s">
        <v>43</v>
      </c>
      <c r="D30" s="50" t="s">
        <v>9</v>
      </c>
      <c r="E30" s="51" t="s">
        <v>29</v>
      </c>
      <c r="F30" s="50" t="s">
        <v>18</v>
      </c>
      <c r="G30" s="60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2"/>
      <c r="AD30" s="92">
        <v>500000</v>
      </c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25">
        <v>500</v>
      </c>
    </row>
    <row r="31" spans="1:47" s="23" customFormat="1" ht="18" customHeight="1">
      <c r="A31" s="98">
        <v>6</v>
      </c>
      <c r="B31" s="126" t="s">
        <v>55</v>
      </c>
      <c r="C31" s="58" t="s">
        <v>10</v>
      </c>
      <c r="D31" s="58" t="s">
        <v>7</v>
      </c>
      <c r="E31" s="59" t="s">
        <v>45</v>
      </c>
      <c r="F31" s="58" t="s">
        <v>19</v>
      </c>
      <c r="G31" s="55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7"/>
      <c r="AD31" s="88">
        <v>778003.99</v>
      </c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25"/>
    </row>
    <row r="32" spans="1:47" s="23" customFormat="1" ht="18" customHeight="1">
      <c r="A32" s="99"/>
      <c r="B32" s="127"/>
      <c r="C32" s="58" t="s">
        <v>10</v>
      </c>
      <c r="D32" s="58" t="s">
        <v>7</v>
      </c>
      <c r="E32" s="59" t="s">
        <v>52</v>
      </c>
      <c r="F32" s="58" t="s">
        <v>19</v>
      </c>
      <c r="G32" s="5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7"/>
      <c r="AD32" s="90">
        <v>420143.03</v>
      </c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25"/>
    </row>
    <row r="33" spans="1:47" s="23" customFormat="1" ht="18" customHeight="1">
      <c r="A33" s="99"/>
      <c r="B33" s="127"/>
      <c r="C33" s="58" t="s">
        <v>10</v>
      </c>
      <c r="D33" s="58" t="s">
        <v>7</v>
      </c>
      <c r="E33" s="59" t="s">
        <v>46</v>
      </c>
      <c r="F33" s="58" t="s">
        <v>19</v>
      </c>
      <c r="G33" s="55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7"/>
      <c r="AD33" s="90">
        <v>699109.88</v>
      </c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25"/>
    </row>
    <row r="34" spans="1:47" s="23" customFormat="1" ht="18" customHeight="1">
      <c r="A34" s="99"/>
      <c r="B34" s="127"/>
      <c r="C34" s="58" t="s">
        <v>10</v>
      </c>
      <c r="D34" s="58" t="s">
        <v>7</v>
      </c>
      <c r="E34" s="59" t="s">
        <v>53</v>
      </c>
      <c r="F34" s="58" t="s">
        <v>19</v>
      </c>
      <c r="G34" s="55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7"/>
      <c r="AD34" s="90">
        <v>16927.6</v>
      </c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25"/>
    </row>
    <row r="35" spans="1:47" s="23" customFormat="1" ht="18" customHeight="1">
      <c r="A35" s="99"/>
      <c r="B35" s="128"/>
      <c r="C35" s="50" t="s">
        <v>43</v>
      </c>
      <c r="D35" s="50" t="s">
        <v>11</v>
      </c>
      <c r="E35" s="50" t="s">
        <v>45</v>
      </c>
      <c r="F35" s="50" t="s">
        <v>20</v>
      </c>
      <c r="G35" s="70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2"/>
      <c r="AD35" s="90">
        <v>891142.44</v>
      </c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25"/>
    </row>
    <row r="36" spans="1:47" s="23" customFormat="1" ht="18" customHeight="1">
      <c r="A36" s="99"/>
      <c r="B36" s="128"/>
      <c r="C36" s="50" t="s">
        <v>43</v>
      </c>
      <c r="D36" s="50" t="s">
        <v>11</v>
      </c>
      <c r="E36" s="50" t="s">
        <v>53</v>
      </c>
      <c r="F36" s="50" t="s">
        <v>20</v>
      </c>
      <c r="G36" s="55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7"/>
      <c r="AD36" s="90">
        <v>1756238.5</v>
      </c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25"/>
    </row>
    <row r="37" spans="1:47" s="23" customFormat="1" ht="18" customHeight="1">
      <c r="A37" s="99"/>
      <c r="B37" s="128"/>
      <c r="C37" s="50" t="s">
        <v>43</v>
      </c>
      <c r="D37" s="50" t="s">
        <v>11</v>
      </c>
      <c r="E37" s="50" t="s">
        <v>52</v>
      </c>
      <c r="F37" s="50" t="s">
        <v>20</v>
      </c>
      <c r="G37" s="55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7"/>
      <c r="AD37" s="88">
        <v>764788.97</v>
      </c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25"/>
    </row>
    <row r="38" spans="1:47" s="23" customFormat="1" ht="27.75" customHeight="1">
      <c r="A38" s="100"/>
      <c r="B38" s="129"/>
      <c r="C38" s="121" t="s">
        <v>16</v>
      </c>
      <c r="D38" s="130"/>
      <c r="E38" s="130"/>
      <c r="F38" s="131"/>
      <c r="G38" s="55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7"/>
      <c r="AD38" s="92">
        <f>AD31+AD32+AD33+AD34+AD35+AD36+AD37</f>
        <v>5326354.409999999</v>
      </c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0"/>
    </row>
    <row r="39" spans="1:48" s="23" customFormat="1" ht="30.75" customHeight="1">
      <c r="A39" s="98">
        <v>7</v>
      </c>
      <c r="B39" s="101" t="s">
        <v>69</v>
      </c>
      <c r="C39" s="58" t="s">
        <v>43</v>
      </c>
      <c r="D39" s="58" t="s">
        <v>44</v>
      </c>
      <c r="E39" s="59" t="s">
        <v>56</v>
      </c>
      <c r="F39" s="58" t="s">
        <v>17</v>
      </c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7"/>
      <c r="AD39" s="93">
        <v>0</v>
      </c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8">
        <v>630</v>
      </c>
      <c r="AV39" s="22"/>
    </row>
    <row r="40" spans="1:48" s="23" customFormat="1" ht="30" customHeight="1">
      <c r="A40" s="100"/>
      <c r="B40" s="103"/>
      <c r="C40" s="109" t="s">
        <v>16</v>
      </c>
      <c r="D40" s="137"/>
      <c r="E40" s="137"/>
      <c r="F40" s="138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7"/>
      <c r="AD40" s="92">
        <f>AD39</f>
        <v>0</v>
      </c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1"/>
      <c r="AV40" s="22"/>
    </row>
    <row r="41" spans="1:48" s="23" customFormat="1" ht="24.75" customHeight="1">
      <c r="A41" s="98">
        <v>8</v>
      </c>
      <c r="B41" s="101" t="s">
        <v>67</v>
      </c>
      <c r="C41" s="50" t="s">
        <v>10</v>
      </c>
      <c r="D41" s="50" t="s">
        <v>12</v>
      </c>
      <c r="E41" s="51" t="s">
        <v>30</v>
      </c>
      <c r="F41" s="50" t="s">
        <v>17</v>
      </c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4"/>
      <c r="AD41" s="88">
        <v>839558.7</v>
      </c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1"/>
      <c r="AV41" s="22"/>
    </row>
    <row r="42" spans="1:48" s="23" customFormat="1" ht="24.75" customHeight="1">
      <c r="A42" s="99"/>
      <c r="B42" s="102"/>
      <c r="C42" s="50" t="s">
        <v>43</v>
      </c>
      <c r="D42" s="50" t="s">
        <v>12</v>
      </c>
      <c r="E42" s="51" t="s">
        <v>30</v>
      </c>
      <c r="F42" s="50" t="s">
        <v>17</v>
      </c>
      <c r="G42" s="52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4"/>
      <c r="AD42" s="88">
        <v>21145.6</v>
      </c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1"/>
      <c r="AV42" s="22"/>
    </row>
    <row r="43" spans="1:48" s="23" customFormat="1" ht="24" customHeight="1">
      <c r="A43" s="99"/>
      <c r="B43" s="102"/>
      <c r="C43" s="50" t="s">
        <v>43</v>
      </c>
      <c r="D43" s="50" t="s">
        <v>12</v>
      </c>
      <c r="E43" s="51" t="s">
        <v>59</v>
      </c>
      <c r="F43" s="50" t="s">
        <v>19</v>
      </c>
      <c r="G43" s="52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4"/>
      <c r="AD43" s="88">
        <v>1653794.17</v>
      </c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1"/>
      <c r="AV43" s="22"/>
    </row>
    <row r="44" spans="1:48" s="23" customFormat="1" ht="24" customHeight="1">
      <c r="A44" s="99"/>
      <c r="B44" s="102"/>
      <c r="C44" s="50" t="s">
        <v>10</v>
      </c>
      <c r="D44" s="50" t="s">
        <v>12</v>
      </c>
      <c r="E44" s="51" t="s">
        <v>57</v>
      </c>
      <c r="F44" s="50" t="s">
        <v>17</v>
      </c>
      <c r="G44" s="52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4"/>
      <c r="AD44" s="88">
        <v>44112.08</v>
      </c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1"/>
      <c r="AV44" s="22"/>
    </row>
    <row r="45" spans="1:48" s="23" customFormat="1" ht="24" customHeight="1">
      <c r="A45" s="99"/>
      <c r="B45" s="102"/>
      <c r="C45" s="50" t="s">
        <v>43</v>
      </c>
      <c r="D45" s="50" t="s">
        <v>12</v>
      </c>
      <c r="E45" s="51" t="s">
        <v>57</v>
      </c>
      <c r="F45" s="50" t="s">
        <v>17</v>
      </c>
      <c r="G45" s="52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4"/>
      <c r="AD45" s="88">
        <v>7264097.45</v>
      </c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1"/>
      <c r="AV45" s="22"/>
    </row>
    <row r="46" spans="1:48" s="23" customFormat="1" ht="24" customHeight="1">
      <c r="A46" s="100"/>
      <c r="B46" s="102"/>
      <c r="C46" s="109" t="s">
        <v>16</v>
      </c>
      <c r="D46" s="110"/>
      <c r="E46" s="110"/>
      <c r="F46" s="111"/>
      <c r="G46" s="52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4"/>
      <c r="AD46" s="92">
        <f>AD41+AD45+AD43+AD44+AD42</f>
        <v>9822708</v>
      </c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1"/>
      <c r="AV46" s="22"/>
    </row>
    <row r="47" spans="1:48" s="23" customFormat="1" ht="18" customHeight="1">
      <c r="A47" s="99">
        <v>9</v>
      </c>
      <c r="B47" s="101" t="s">
        <v>68</v>
      </c>
      <c r="C47" s="58" t="s">
        <v>10</v>
      </c>
      <c r="D47" s="58" t="s">
        <v>31</v>
      </c>
      <c r="E47" s="59" t="s">
        <v>40</v>
      </c>
      <c r="F47" s="58" t="s">
        <v>17</v>
      </c>
      <c r="G47" s="70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2"/>
      <c r="AD47" s="90">
        <v>2361000</v>
      </c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1"/>
      <c r="AV47" s="22"/>
    </row>
    <row r="48" spans="1:48" s="23" customFormat="1" ht="18" customHeight="1">
      <c r="A48" s="99"/>
      <c r="B48" s="132"/>
      <c r="C48" s="50" t="s">
        <v>43</v>
      </c>
      <c r="D48" s="50" t="s">
        <v>31</v>
      </c>
      <c r="E48" s="50" t="s">
        <v>40</v>
      </c>
      <c r="F48" s="50" t="s">
        <v>17</v>
      </c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88">
        <v>7774121.76</v>
      </c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1"/>
      <c r="AV48" s="22"/>
    </row>
    <row r="49" spans="1:48" s="23" customFormat="1" ht="18" customHeight="1">
      <c r="A49" s="99"/>
      <c r="B49" s="102"/>
      <c r="C49" s="74" t="s">
        <v>43</v>
      </c>
      <c r="D49" s="74" t="s">
        <v>31</v>
      </c>
      <c r="E49" s="75" t="s">
        <v>58</v>
      </c>
      <c r="F49" s="74" t="s">
        <v>17</v>
      </c>
      <c r="G49" s="55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7"/>
      <c r="AD49" s="93">
        <v>11853545.09</v>
      </c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0">
        <v>1700</v>
      </c>
      <c r="AV49" s="22"/>
    </row>
    <row r="50" spans="1:48" s="23" customFormat="1" ht="18" customHeight="1">
      <c r="A50" s="100"/>
      <c r="B50" s="103"/>
      <c r="C50" s="109" t="s">
        <v>16</v>
      </c>
      <c r="D50" s="110"/>
      <c r="E50" s="110"/>
      <c r="F50" s="111"/>
      <c r="G50" s="55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7"/>
      <c r="AD50" s="91">
        <f>AD47+AD49+AD48</f>
        <v>21988666.85</v>
      </c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0"/>
      <c r="AV50" s="22"/>
    </row>
    <row r="51" spans="1:55" s="23" customFormat="1" ht="21" customHeight="1">
      <c r="A51" s="98">
        <v>10</v>
      </c>
      <c r="B51" s="101" t="s">
        <v>36</v>
      </c>
      <c r="C51" s="58" t="s">
        <v>43</v>
      </c>
      <c r="D51" s="58" t="s">
        <v>13</v>
      </c>
      <c r="E51" s="59" t="s">
        <v>33</v>
      </c>
      <c r="F51" s="58" t="s">
        <v>17</v>
      </c>
      <c r="G51" s="60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2"/>
      <c r="AD51" s="90">
        <v>2026603.9</v>
      </c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0">
        <v>2330</v>
      </c>
      <c r="AV51" s="22"/>
      <c r="BC51" s="22"/>
    </row>
    <row r="52" spans="1:48" s="23" customFormat="1" ht="20.25" customHeight="1">
      <c r="A52" s="99"/>
      <c r="B52" s="102"/>
      <c r="C52" s="58" t="s">
        <v>43</v>
      </c>
      <c r="D52" s="58" t="s">
        <v>13</v>
      </c>
      <c r="E52" s="59" t="s">
        <v>33</v>
      </c>
      <c r="F52" s="58" t="s">
        <v>18</v>
      </c>
      <c r="G52" s="60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2"/>
      <c r="AD52" s="90">
        <v>300000</v>
      </c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0"/>
      <c r="AV52" s="22"/>
    </row>
    <row r="53" spans="1:48" s="23" customFormat="1" ht="21" customHeight="1">
      <c r="A53" s="100"/>
      <c r="B53" s="103"/>
      <c r="C53" s="109" t="s">
        <v>16</v>
      </c>
      <c r="D53" s="110"/>
      <c r="E53" s="110"/>
      <c r="F53" s="111"/>
      <c r="G53" s="60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2"/>
      <c r="AD53" s="91">
        <f>AD51+AD52</f>
        <v>2326603.9</v>
      </c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0"/>
      <c r="AV53" s="22"/>
    </row>
    <row r="54" spans="1:48" s="23" customFormat="1" ht="55.5" customHeight="1">
      <c r="A54" s="73">
        <v>11</v>
      </c>
      <c r="B54" s="76" t="s">
        <v>23</v>
      </c>
      <c r="C54" s="77" t="s">
        <v>43</v>
      </c>
      <c r="D54" s="77" t="s">
        <v>11</v>
      </c>
      <c r="E54" s="78" t="s">
        <v>47</v>
      </c>
      <c r="F54" s="77" t="s">
        <v>20</v>
      </c>
      <c r="G54" s="79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1"/>
      <c r="AD54" s="92">
        <v>1240806.6</v>
      </c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0">
        <v>1260</v>
      </c>
      <c r="AV54" s="22"/>
    </row>
    <row r="55" spans="1:48" s="23" customFormat="1" ht="15" customHeight="1">
      <c r="A55" s="107">
        <v>12</v>
      </c>
      <c r="B55" s="108" t="s">
        <v>48</v>
      </c>
      <c r="C55" s="50" t="s">
        <v>10</v>
      </c>
      <c r="D55" s="50" t="s">
        <v>49</v>
      </c>
      <c r="E55" s="50" t="s">
        <v>50</v>
      </c>
      <c r="F55" s="50" t="s">
        <v>17</v>
      </c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88">
        <v>175000</v>
      </c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25"/>
      <c r="AV55" s="22"/>
    </row>
    <row r="56" spans="1:48" s="23" customFormat="1" ht="17.25" customHeight="1">
      <c r="A56" s="107"/>
      <c r="B56" s="108"/>
      <c r="C56" s="50" t="s">
        <v>43</v>
      </c>
      <c r="D56" s="50" t="s">
        <v>51</v>
      </c>
      <c r="E56" s="50" t="s">
        <v>50</v>
      </c>
      <c r="F56" s="50" t="s">
        <v>17</v>
      </c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88">
        <v>10000</v>
      </c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41"/>
      <c r="AV56" s="42"/>
    </row>
    <row r="57" spans="1:48" s="23" customFormat="1" ht="18" customHeight="1">
      <c r="A57" s="107"/>
      <c r="B57" s="108"/>
      <c r="C57" s="50" t="s">
        <v>43</v>
      </c>
      <c r="D57" s="50" t="s">
        <v>49</v>
      </c>
      <c r="E57" s="50" t="s">
        <v>50</v>
      </c>
      <c r="F57" s="50" t="s">
        <v>17</v>
      </c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88">
        <v>1000</v>
      </c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41"/>
      <c r="AV57" s="42"/>
    </row>
    <row r="58" spans="1:48" s="23" customFormat="1" ht="20.25" customHeight="1">
      <c r="A58" s="107"/>
      <c r="B58" s="108"/>
      <c r="C58" s="104" t="s">
        <v>16</v>
      </c>
      <c r="D58" s="104"/>
      <c r="E58" s="104"/>
      <c r="F58" s="10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92">
        <f>AD55+AD57+AD56</f>
        <v>186000</v>
      </c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25"/>
      <c r="AV58" s="22"/>
    </row>
    <row r="59" spans="1:48" s="23" customFormat="1" ht="15" customHeight="1">
      <c r="A59" s="98">
        <v>13</v>
      </c>
      <c r="B59" s="101" t="s">
        <v>37</v>
      </c>
      <c r="C59" s="50" t="s">
        <v>10</v>
      </c>
      <c r="D59" s="50" t="s">
        <v>31</v>
      </c>
      <c r="E59" s="50" t="s">
        <v>32</v>
      </c>
      <c r="F59" s="50" t="s">
        <v>17</v>
      </c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88">
        <v>46460859.31</v>
      </c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25"/>
      <c r="AV59" s="22"/>
    </row>
    <row r="60" spans="1:48" s="23" customFormat="1" ht="15" customHeight="1">
      <c r="A60" s="99"/>
      <c r="B60" s="102"/>
      <c r="C60" s="50" t="s">
        <v>43</v>
      </c>
      <c r="D60" s="50" t="s">
        <v>31</v>
      </c>
      <c r="E60" s="50" t="s">
        <v>32</v>
      </c>
      <c r="F60" s="50" t="s">
        <v>17</v>
      </c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88">
        <v>535771</v>
      </c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25"/>
      <c r="AV60" s="22"/>
    </row>
    <row r="61" spans="1:48" s="23" customFormat="1" ht="23.25" customHeight="1">
      <c r="A61" s="100"/>
      <c r="B61" s="103"/>
      <c r="C61" s="104" t="s">
        <v>16</v>
      </c>
      <c r="D61" s="104"/>
      <c r="E61" s="104"/>
      <c r="F61" s="10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92">
        <f>+AD59+AD60</f>
        <v>46996630.31</v>
      </c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25"/>
      <c r="AV61" s="22"/>
    </row>
    <row r="62" spans="1:48" s="23" customFormat="1" ht="22.5" customHeight="1">
      <c r="A62" s="107">
        <v>14</v>
      </c>
      <c r="B62" s="108" t="s">
        <v>34</v>
      </c>
      <c r="C62" s="50" t="s">
        <v>43</v>
      </c>
      <c r="D62" s="50" t="s">
        <v>13</v>
      </c>
      <c r="E62" s="50" t="s">
        <v>35</v>
      </c>
      <c r="F62" s="50" t="s">
        <v>21</v>
      </c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88">
        <v>180000</v>
      </c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25"/>
      <c r="AV62" s="22"/>
    </row>
    <row r="63" spans="1:48" s="23" customFormat="1" ht="22.5" customHeight="1">
      <c r="A63" s="107"/>
      <c r="B63" s="108"/>
      <c r="C63" s="50" t="s">
        <v>43</v>
      </c>
      <c r="D63" s="50" t="s">
        <v>42</v>
      </c>
      <c r="E63" s="50" t="s">
        <v>35</v>
      </c>
      <c r="F63" s="50" t="s">
        <v>21</v>
      </c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88">
        <v>180000</v>
      </c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25"/>
      <c r="AV63" s="22"/>
    </row>
    <row r="64" spans="1:48" s="23" customFormat="1" ht="36.75" customHeight="1">
      <c r="A64" s="107"/>
      <c r="B64" s="108"/>
      <c r="C64" s="104" t="s">
        <v>16</v>
      </c>
      <c r="D64" s="104"/>
      <c r="E64" s="104"/>
      <c r="F64" s="10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92">
        <f>AD62+AD63</f>
        <v>360000</v>
      </c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0"/>
      <c r="AV64" s="22"/>
    </row>
    <row r="65" spans="1:48" ht="25.5" customHeight="1">
      <c r="A65" s="94" t="s">
        <v>75</v>
      </c>
      <c r="B65" s="95"/>
      <c r="C65" s="95"/>
      <c r="D65" s="95"/>
      <c r="E65" s="95"/>
      <c r="F65" s="96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46">
        <f>AD18+AD22+AD28+AD30+AD38+AD40+AD46+AD50+AD53+AD54+AD58+AD61+AD64+AD29</f>
        <v>219683754.78</v>
      </c>
      <c r="AE65" s="83" t="e">
        <f>#REF!+AE54+AE51+#REF!+AE49+AE41+AE39+#REF!+#REF!+#REF!+AE31+AE30+AE29++#REF!+#REF!</f>
        <v>#REF!</v>
      </c>
      <c r="AF65" s="84" t="e">
        <f>#REF!+AF54+AF51+#REF!+AF49+AF41+AF39+#REF!+#REF!+#REF!+AF31+AF30+AF29++#REF!+#REF!</f>
        <v>#REF!</v>
      </c>
      <c r="AG65" s="84" t="e">
        <f>#REF!+AG54+AG51+#REF!+AG49+AG41+AG39+#REF!+#REF!+#REF!+AG31+AG30+AG29++#REF!+#REF!</f>
        <v>#REF!</v>
      </c>
      <c r="AH65" s="84" t="e">
        <f>#REF!+AH54+AH51+#REF!+AH49+AH41+AH39+#REF!+#REF!+#REF!+AH31+AH30+AH29++#REF!+#REF!</f>
        <v>#REF!</v>
      </c>
      <c r="AI65" s="84" t="e">
        <f>#REF!+AI54+AI51+#REF!+AI49+AI41+AI39+#REF!+#REF!+#REF!+AI31+AI30+AI29++#REF!+#REF!</f>
        <v>#REF!</v>
      </c>
      <c r="AJ65" s="84" t="e">
        <f>#REF!+AJ54+AJ51+#REF!+AJ49+AJ41+AJ39+#REF!+#REF!+#REF!+AJ31+AJ30+AJ29++#REF!+#REF!</f>
        <v>#REF!</v>
      </c>
      <c r="AK65" s="84" t="e">
        <f>#REF!+AK54+AK51+#REF!+AK49+AK41+AK39+#REF!+#REF!+#REF!+AK31+AK30+AK29++#REF!+#REF!</f>
        <v>#REF!</v>
      </c>
      <c r="AL65" s="84" t="e">
        <f>#REF!+AL54+AL51+#REF!+AL49+AL41+AL39+#REF!+#REF!+#REF!+AL31+AL30+AL29++#REF!+#REF!</f>
        <v>#REF!</v>
      </c>
      <c r="AM65" s="84" t="e">
        <f>#REF!+AM54+AM51+#REF!+AM49+AM41+AM39+#REF!+#REF!+#REF!+AM31+AM30+AM29++#REF!+#REF!</f>
        <v>#REF!</v>
      </c>
      <c r="AN65" s="84" t="e">
        <f>#REF!+AN54+AN51+#REF!+AN49+AN41+AN39+#REF!+#REF!+#REF!+AN31+AN30+AN29++#REF!+#REF!</f>
        <v>#REF!</v>
      </c>
      <c r="AO65" s="84" t="e">
        <f>#REF!+AO54+AO51+#REF!+AO49+AO41+AO39+#REF!+#REF!+#REF!+AO31+AO30+AO29++#REF!+#REF!</f>
        <v>#REF!</v>
      </c>
      <c r="AP65" s="84" t="e">
        <f>#REF!+AP54+AP51+#REF!+AP49+AP41+AP39+#REF!+#REF!+#REF!+AP31+AP30+AP29++#REF!+#REF!</f>
        <v>#REF!</v>
      </c>
      <c r="AQ65" s="84" t="e">
        <f>#REF!+AQ54+AQ51+#REF!+AQ49+AQ41+AQ39+#REF!+#REF!+#REF!+AQ31+AQ30+AQ29++#REF!+#REF!</f>
        <v>#REF!</v>
      </c>
      <c r="AR65" s="84" t="e">
        <f>#REF!+AR54+AR51+#REF!+AR49+AR41+AR39+#REF!+#REF!+#REF!+AR31+AR30+AR29++#REF!+#REF!</f>
        <v>#REF!</v>
      </c>
      <c r="AS65" s="84" t="e">
        <f>#REF!+AS54+AS51+#REF!+AS49+AS41+AS39+#REF!+#REF!+#REF!+AS31+AS30+AS29++#REF!+#REF!</f>
        <v>#REF!</v>
      </c>
      <c r="AT65" s="84" t="e">
        <f>#REF!+AT54+AT51+#REF!+AT49+AT41+AT39+#REF!+#REF!+#REF!+AT31+AT30+AT29++#REF!+#REF!</f>
        <v>#REF!</v>
      </c>
      <c r="AU65" s="18" t="e">
        <f>#REF!+AU54+AU51+#REF!+AU49+AU41+AU39+#REF!+#REF!+#REF!+AU31+AU30+AU29++#REF!+#REF!</f>
        <v>#REF!</v>
      </c>
      <c r="AV65" s="17"/>
    </row>
    <row r="66" spans="1:46" ht="25.5" customHeight="1">
      <c r="A66" s="85">
        <v>15</v>
      </c>
      <c r="B66" s="86" t="s">
        <v>71</v>
      </c>
      <c r="C66" s="77"/>
      <c r="D66" s="77"/>
      <c r="E66" s="87" t="s">
        <v>74</v>
      </c>
      <c r="F66" s="77"/>
      <c r="G66" s="79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1"/>
      <c r="AD66" s="92">
        <f>+AD67</f>
        <v>5025.92</v>
      </c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</row>
    <row r="67" spans="1:30" ht="25.5" customHeight="1">
      <c r="A67" s="85"/>
      <c r="B67" s="86" t="s">
        <v>72</v>
      </c>
      <c r="C67" s="77" t="s">
        <v>10</v>
      </c>
      <c r="D67" s="77" t="s">
        <v>61</v>
      </c>
      <c r="E67" s="87" t="s">
        <v>73</v>
      </c>
      <c r="F67" s="77" t="s">
        <v>17</v>
      </c>
      <c r="G67" s="79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1"/>
      <c r="AD67" s="88">
        <v>5025.92</v>
      </c>
    </row>
    <row r="68" spans="1:30" ht="25.5" customHeight="1">
      <c r="A68" s="94" t="s">
        <v>76</v>
      </c>
      <c r="B68" s="95"/>
      <c r="C68" s="95"/>
      <c r="D68" s="95"/>
      <c r="E68" s="95"/>
      <c r="F68" s="96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46">
        <f>+AD66</f>
        <v>5025.92</v>
      </c>
    </row>
    <row r="69" spans="1:30" ht="25.5" customHeight="1">
      <c r="A69" s="94" t="s">
        <v>70</v>
      </c>
      <c r="B69" s="95"/>
      <c r="C69" s="95"/>
      <c r="D69" s="95"/>
      <c r="E69" s="95"/>
      <c r="F69" s="96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46">
        <f>+AD65+AD68</f>
        <v>219688780.7</v>
      </c>
    </row>
    <row r="70" ht="25.5" customHeight="1">
      <c r="E70" s="5"/>
    </row>
  </sheetData>
  <sheetProtection/>
  <mergeCells count="85">
    <mergeCell ref="A65:F65"/>
    <mergeCell ref="A47:A50"/>
    <mergeCell ref="C50:F50"/>
    <mergeCell ref="A31:A38"/>
    <mergeCell ref="A39:A40"/>
    <mergeCell ref="B39:B40"/>
    <mergeCell ref="C40:F40"/>
    <mergeCell ref="A41:A46"/>
    <mergeCell ref="B41:B46"/>
    <mergeCell ref="C46:F46"/>
    <mergeCell ref="AU11:AU12"/>
    <mergeCell ref="AN11:AN12"/>
    <mergeCell ref="AO11:AO12"/>
    <mergeCell ref="AP11:AP12"/>
    <mergeCell ref="AQ11:AQ12"/>
    <mergeCell ref="AM11:AM12"/>
    <mergeCell ref="AS11:AS12"/>
    <mergeCell ref="AR11:AR12"/>
    <mergeCell ref="AT11:AT12"/>
    <mergeCell ref="AK11:AK12"/>
    <mergeCell ref="AJ11:AJ12"/>
    <mergeCell ref="U11:U12"/>
    <mergeCell ref="AE11:AE12"/>
    <mergeCell ref="AB11:AB12"/>
    <mergeCell ref="X11:X12"/>
    <mergeCell ref="AH11:AH12"/>
    <mergeCell ref="AI11:AI12"/>
    <mergeCell ref="AF11:AF12"/>
    <mergeCell ref="AD11:AD12"/>
    <mergeCell ref="A62:A64"/>
    <mergeCell ref="B62:B64"/>
    <mergeCell ref="A19:A22"/>
    <mergeCell ref="B19:B22"/>
    <mergeCell ref="C22:F22"/>
    <mergeCell ref="B31:B38"/>
    <mergeCell ref="C38:F38"/>
    <mergeCell ref="A23:A28"/>
    <mergeCell ref="B47:B50"/>
    <mergeCell ref="A51:A53"/>
    <mergeCell ref="T11:T12"/>
    <mergeCell ref="Y11:Y12"/>
    <mergeCell ref="Z11:Z12"/>
    <mergeCell ref="AA11:AA12"/>
    <mergeCell ref="AC11:AC12"/>
    <mergeCell ref="C64:F64"/>
    <mergeCell ref="H11:H12"/>
    <mergeCell ref="I11:I12"/>
    <mergeCell ref="M11:M12"/>
    <mergeCell ref="C18:F18"/>
    <mergeCell ref="A7:AD7"/>
    <mergeCell ref="A8:AD8"/>
    <mergeCell ref="A10:AT10"/>
    <mergeCell ref="A11:A12"/>
    <mergeCell ref="B11:B12"/>
    <mergeCell ref="J11:J12"/>
    <mergeCell ref="V11:V12"/>
    <mergeCell ref="AL11:AL12"/>
    <mergeCell ref="W11:W12"/>
    <mergeCell ref="AG11:AG12"/>
    <mergeCell ref="R11:R12"/>
    <mergeCell ref="S11:S12"/>
    <mergeCell ref="O11:O12"/>
    <mergeCell ref="P11:P12"/>
    <mergeCell ref="C11:F11"/>
    <mergeCell ref="G11:G12"/>
    <mergeCell ref="N11:N12"/>
    <mergeCell ref="L11:L12"/>
    <mergeCell ref="K11:K12"/>
    <mergeCell ref="C53:F53"/>
    <mergeCell ref="B51:B53"/>
    <mergeCell ref="B23:B28"/>
    <mergeCell ref="C28:F28"/>
    <mergeCell ref="Q11:Q12"/>
    <mergeCell ref="A13:A18"/>
    <mergeCell ref="B13:B18"/>
    <mergeCell ref="A68:F68"/>
    <mergeCell ref="A69:F69"/>
    <mergeCell ref="D1:AD4"/>
    <mergeCell ref="A59:A61"/>
    <mergeCell ref="B59:B61"/>
    <mergeCell ref="C61:F61"/>
    <mergeCell ref="E5:AV5"/>
    <mergeCell ref="A55:A58"/>
    <mergeCell ref="B55:B58"/>
    <mergeCell ref="C58:F58"/>
  </mergeCells>
  <printOptions/>
  <pageMargins left="0.3937007874015748" right="0" top="0" bottom="0.31496062992125984" header="0" footer="0.31496062992125984"/>
  <pageSetup fitToHeight="2" fitToWidth="1" horizontalDpi="600" verticalDpi="600" orientation="portrait" paperSize="9" scale="97" r:id="rId1"/>
  <rowBreaks count="1" manualBreakCount="1">
    <brk id="46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2020-03-30T07:25:24Z</cp:lastPrinted>
  <dcterms:created xsi:type="dcterms:W3CDTF">2003-12-05T21:14:57Z</dcterms:created>
  <dcterms:modified xsi:type="dcterms:W3CDTF">2020-06-18T05:00:41Z</dcterms:modified>
  <cp:category/>
  <cp:version/>
  <cp:contentType/>
  <cp:contentStatus/>
</cp:coreProperties>
</file>