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'!$A$1:$D$65</definedName>
  </definedNames>
  <calcPr fullCalcOnLoad="1"/>
</workbook>
</file>

<file path=xl/sharedStrings.xml><?xml version="1.0" encoding="utf-8"?>
<sst xmlns="http://schemas.openxmlformats.org/spreadsheetml/2006/main" count="122" uniqueCount="109">
  <si>
    <t>Приложение № 1</t>
  </si>
  <si>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</si>
  <si>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</si>
  <si>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</si>
  <si>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</si>
  <si>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</si>
  <si>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</si>
  <si>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</si>
  <si>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</si>
  <si>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</si>
  <si>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</si>
  <si>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</si>
  <si>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</si>
  <si>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</si>
  <si>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</si>
  <si>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</si>
  <si>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</si>
  <si>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</si>
  <si>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</si>
  <si>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</si>
  <si>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</si>
  <si>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</si>
  <si>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</si>
  <si>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</si>
  <si>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</si>
  <si>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</si>
  <si>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</si>
  <si>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</si>
  <si>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</si>
  <si>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</si>
  <si>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</si>
  <si>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</si>
  <si>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</si>
  <si>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</si>
  <si>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</si>
  <si>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</si>
  <si>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</si>
  <si>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</si>
  <si>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</si>
  <si>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</si>
  <si>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</si>
  <si>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</si>
  <si>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</si>
  <si>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</si>
  <si>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</si>
  <si>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</si>
  <si>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</si>
  <si>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</si>
  <si>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</si>
  <si>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</si>
  <si>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</si>
  <si>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</si>
  <si>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</si>
  <si>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</si>
  <si>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</si>
  <si>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</si>
  <si>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</si>
  <si>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</si>
  <si>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</si>
  <si>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</si>
  <si>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</si>
  <si>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</si>
  <si>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</si>
  <si>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</si>
  <si>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</si>
  <si>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</si>
  <si>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</si>
  <si>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</si>
  <si>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</si>
  <si>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 xml:space="preserve">    Прочие неналоговые доходы бюджетов городских поселений</t>
  </si>
  <si>
    <t>1 17 05050 13 1000 180</t>
  </si>
  <si>
    <t xml:space="preserve">Прогнозируемые доходы бюджета Усть-Кутского муниципального образования (городского поселения) по классификации доходов бюджета РФ на 2017 год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</si>
  <si>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</si>
  <si>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</si>
  <si>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</si>
  <si>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</si>
  <si>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</si>
  <si>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</si>
  <si>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2 02 15001 13 0000 151</t>
  </si>
  <si>
    <t>2 02 20051 13 0000 151</t>
  </si>
  <si>
    <t>2 02 30024 13 0000 151</t>
  </si>
  <si>
    <t>(тыс.рублей)</t>
  </si>
  <si>
    <t>Возврат остатков субсидий, субвенций и иных межбюджетных трансфертов, имеющих целевое назначение прошлых лет</t>
  </si>
  <si>
    <t>2 19 60010 13 0000 151</t>
  </si>
  <si>
    <t>Cубсидии на софинансирование мероприятий в рамках реализации  подпрограммы "Переселение граждан, проживающих на территории Иркутской области, из аварийного жилищного фонда, признанного непригодным для проживания" на 2014-2020 годы</t>
  </si>
  <si>
    <t>Cубсидии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</si>
  <si>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2 02 29999 13 0000 151</t>
  </si>
  <si>
    <t xml:space="preserve">    Cубсидия на реализацию государственной программы Иркутской области «Доступное жилье» на 2014-2020 годы, подпрограммы «Переселение граждан из жилых помещений, расположенных в зоне БАМ, признанных непригодными для проживания, и (или) жилых помещений с высоким уровнем износа (более 70%) на территории Иркутской области" на 2014 - 2020 годы (обл.)</t>
  </si>
  <si>
    <t>Субсидия на реализацию первоочередных мероприятий по модернизации объектов теплоэнергетики и подготовке к отопительному сезону 2017-2018гг. объектов коммунальной инфраструктуры, находящихся в  муниципальной собственности по подпрограмме «Модернизация объектов коммунальной инфраструктуры Иркутской области» на 2014-2018 годы</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</si>
  <si>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</si>
  <si>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 (обл. бюджет)</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</si>
  <si>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</si>
  <si>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      Субсидии на реализацию подпрограммы "Повышение эффективности бюджетных расходов в Иркутской области" на 2015-2017 годы ГП ИО "Управление государственными финансами Иркутской области" на 2015-2020 годы</t>
  </si>
  <si>
    <t>2 03 05040 13 0000 180</t>
  </si>
  <si>
    <t xml:space="preserve">       Безвозмездные поступления в бюджеты поселений от государственной корпорации-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</si>
  <si>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Субсидия на реализацию мероприятий перечня проектов народных инициатив</t>
  </si>
  <si>
    <t>1 14 06025 13 0000 430</t>
  </si>
  <si>
    <t>1 14 06013 13 0000 430</t>
  </si>
  <si>
    <t>1 14 02053 13 0000 410</t>
  </si>
  <si>
    <t>1 11 09045 13 0000 120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</si>
  <si>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</si>
  <si>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городских поселений</t>
  </si>
  <si>
    <t>1 16 33050 13 0000 140</t>
  </si>
  <si>
    <t>Прочие поступления от денежных взысканий (штрафов) и иных сумм в возмещение ущерба, зачисляеиые в бюджеты городских поселений</t>
  </si>
  <si>
    <t>1 16 90050 13 0000 140</t>
  </si>
  <si>
    <t>Прочие безвозмездные поступления в бюджеты городских поселений</t>
  </si>
  <si>
    <t>2 07 05030 13 0000 180</t>
  </si>
  <si>
    <t>Прочие субсидии на реализацию мероприятий по предоставлению субсидий юридическим лицам в целях развития хилищного строительства при переселении из аварийного жилищного фонда на 2017 год</t>
  </si>
  <si>
    <t>от 21 декабря 2017г. №22/4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</si>
</sst>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0" xfId="0" applyAlignment="1">
      <alignment wrapText="1"/>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49" fontId="0" fillId="0" borderId="10" xfId="0" applyNumberFormat="1" applyFill="1" applyBorder="1" applyAlignment="1">
      <alignment vertical="justify"/>
    </xf>
    <xf numFmtId="0" fontId="0" fillId="0" borderId="0" xfId="0" applyFill="1" applyAlignment="1">
      <alignment/>
    </xf>
    <xf numFmtId="0" fontId="5" fillId="0" borderId="0" xfId="0" applyFont="1" applyAlignment="1">
      <alignment/>
    </xf>
    <xf numFmtId="0" fontId="0" fillId="0" borderId="10" xfId="0" applyFont="1" applyFill="1" applyBorder="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4" fontId="0" fillId="0" borderId="0" xfId="0" applyNumberFormat="1" applyAlignment="1">
      <alignment/>
    </xf>
    <xf numFmtId="176" fontId="1" fillId="0" borderId="10" xfId="0" applyNumberFormat="1" applyFont="1" applyFill="1" applyBorder="1" applyAlignment="1">
      <alignment/>
    </xf>
    <xf numFmtId="176" fontId="0" fillId="0" borderId="10" xfId="0" applyNumberFormat="1" applyFill="1" applyBorder="1" applyAlignment="1">
      <alignment/>
    </xf>
    <xf numFmtId="176" fontId="1" fillId="0" borderId="10" xfId="0" applyNumberFormat="1" applyFont="1" applyBorder="1" applyAlignment="1">
      <alignment/>
    </xf>
    <xf numFmtId="176" fontId="0" fillId="0" borderId="10" xfId="0" applyNumberFormat="1" applyFill="1" applyBorder="1" applyAlignment="1">
      <alignment wrapText="1"/>
    </xf>
    <xf numFmtId="176" fontId="1" fillId="0" borderId="10" xfId="0" applyNumberFormat="1" applyFont="1" applyFill="1" applyBorder="1" applyAlignment="1">
      <alignment wrapText="1"/>
    </xf>
    <xf numFmtId="176" fontId="1" fillId="33" borderId="10" xfId="0" applyNumberFormat="1" applyFont="1" applyFill="1" applyBorder="1" applyAlignment="1">
      <alignment wrapText="1"/>
    </xf>
    <xf numFmtId="0" fontId="0" fillId="0" borderId="10" xfId="0" applyFont="1" applyBorder="1" applyAlignment="1">
      <alignment vertical="top" wrapText="1"/>
    </xf>
    <xf numFmtId="176" fontId="0" fillId="0" borderId="10" xfId="0" applyNumberFormat="1" applyFont="1" applyBorder="1" applyAlignment="1">
      <alignment/>
    </xf>
    <xf numFmtId="0" fontId="4" fillId="0" borderId="0" xfId="0" applyFont="1" applyBorder="1" applyAlignment="1">
      <alignment/>
    </xf>
    <xf numFmtId="0" fontId="4" fillId="0" borderId="0" xfId="0" applyFont="1" applyAlignment="1">
      <alignment/>
    </xf>
    <xf numFmtId="3" fontId="2" fillId="0" borderId="10" xfId="0" applyNumberFormat="1" applyFont="1" applyFill="1" applyBorder="1" applyAlignment="1">
      <alignment horizontal="center" vertical="center" wrapText="1"/>
    </xf>
    <xf numFmtId="0" fontId="3" fillId="0" borderId="11" xfId="0" applyFont="1" applyBorder="1" applyAlignment="1">
      <alignment vertical="top" wrapText="1"/>
    </xf>
    <xf numFmtId="0" fontId="0" fillId="0" borderId="10" xfId="0" applyFont="1" applyFill="1" applyBorder="1" applyAlignment="1">
      <alignment vertical="justify" wrapText="1"/>
    </xf>
    <xf numFmtId="0" fontId="1" fillId="0" borderId="10" xfId="0" applyFont="1" applyFill="1" applyBorder="1" applyAlignment="1">
      <alignment vertical="justify" wrapText="1"/>
    </xf>
    <xf numFmtId="0" fontId="4" fillId="0" borderId="0" xfId="0" applyFont="1" applyBorder="1" applyAlignment="1">
      <alignment/>
    </xf>
    <xf numFmtId="0" fontId="7"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 fontId="2" fillId="0" borderId="10"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7"/>
  <sheetViews>
    <sheetView tabSelected="1" zoomScalePageLayoutView="0" workbookViewId="0" topLeftCell="A58">
      <selection activeCell="B6" sqref="B6"/>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4" ht="12.75">
      <c r="A1" s="5"/>
      <c r="B1" s="34" t="s">
        <v>0</v>
      </c>
      <c r="C1" s="34"/>
      <c r="D1" s="34"/>
    </row>
    <row r="2" spans="1:4" ht="12.75">
      <c r="A2" s="5"/>
      <c r="B2" s="34" t="s">
        <v>1</v>
      </c>
      <c r="C2" s="34"/>
      <c r="D2" s="34"/>
    </row>
    <row r="3" spans="1:4" ht="12.75">
      <c r="A3" s="5"/>
      <c r="B3" s="34" t="s">
        <v>2</v>
      </c>
      <c r="C3" s="34"/>
      <c r="D3" s="34"/>
    </row>
    <row r="4" spans="1:4" ht="12.75">
      <c r="A4" s="5"/>
      <c r="B4" s="40" t="s">
        <v>3</v>
      </c>
      <c r="C4" s="40"/>
      <c r="D4" s="40"/>
    </row>
    <row r="5" spans="1:4" ht="12.75">
      <c r="A5" s="5"/>
      <c r="B5" s="35" t="s">
        <v>108</v>
      </c>
      <c r="C5" s="35"/>
      <c r="D5" s="35"/>
    </row>
    <row r="6" spans="1:4" ht="12.75">
      <c r="A6" s="5"/>
      <c r="B6" s="5"/>
      <c r="C6" s="5"/>
      <c r="D6" s="1"/>
    </row>
    <row r="7" spans="1:4" ht="33.75" customHeight="1">
      <c r="A7" s="41" t="s">
        <v>71</v>
      </c>
      <c r="B7" s="41"/>
      <c r="C7" s="41"/>
      <c r="D7" s="41"/>
    </row>
    <row r="8" spans="1:4" ht="12.75">
      <c r="A8" s="5"/>
      <c r="B8" s="5"/>
      <c r="C8" s="6"/>
      <c r="D8" s="5" t="s">
        <v>81</v>
      </c>
    </row>
    <row r="9" spans="1:4" ht="12.75">
      <c r="A9" s="42" t="s">
        <v>4</v>
      </c>
      <c r="B9" s="44" t="s">
        <v>5</v>
      </c>
      <c r="C9" s="44"/>
      <c r="D9" s="42" t="s">
        <v>6</v>
      </c>
    </row>
    <row r="10" spans="1:4" ht="48">
      <c r="A10" s="43"/>
      <c r="B10" s="36" t="s">
        <v>7</v>
      </c>
      <c r="C10" s="36" t="s">
        <v>8</v>
      </c>
      <c r="D10" s="43"/>
    </row>
    <row r="11" spans="1:4" ht="12.75">
      <c r="A11" s="7" t="s">
        <v>9</v>
      </c>
      <c r="B11" s="8"/>
      <c r="C11" s="8"/>
      <c r="D11" s="7"/>
    </row>
    <row r="12" spans="1:5" ht="12.75">
      <c r="A12" s="2" t="s">
        <v>10</v>
      </c>
      <c r="B12" s="8">
        <v>182</v>
      </c>
      <c r="C12" s="8" t="s">
        <v>11</v>
      </c>
      <c r="D12" s="26">
        <f>D13</f>
        <v>149729.19999999998</v>
      </c>
      <c r="E12" s="25"/>
    </row>
    <row r="13" spans="1:5" ht="12.75">
      <c r="A13" s="3" t="s">
        <v>12</v>
      </c>
      <c r="B13" s="8">
        <v>182</v>
      </c>
      <c r="C13" s="8" t="s">
        <v>13</v>
      </c>
      <c r="D13" s="27">
        <f>129665.9+3500+1265+2000+300+12998.3</f>
        <v>149729.19999999998</v>
      </c>
      <c r="E13" s="25"/>
    </row>
    <row r="14" spans="1:5" ht="12.75">
      <c r="A14" s="2" t="s">
        <v>32</v>
      </c>
      <c r="B14" s="8">
        <v>100</v>
      </c>
      <c r="C14" s="8" t="s">
        <v>34</v>
      </c>
      <c r="D14" s="26">
        <f>D15+D16+D17+D18</f>
        <v>13285.300000000001</v>
      </c>
      <c r="E14" s="25"/>
    </row>
    <row r="15" spans="1:5" ht="40.5" customHeight="1">
      <c r="A15" s="37" t="s">
        <v>40</v>
      </c>
      <c r="B15" s="8">
        <v>100</v>
      </c>
      <c r="C15" s="8" t="s">
        <v>33</v>
      </c>
      <c r="D15" s="27">
        <v>5409.3</v>
      </c>
      <c r="E15" s="25"/>
    </row>
    <row r="16" spans="1:5" ht="54.75" customHeight="1">
      <c r="A16" s="18" t="s">
        <v>41</v>
      </c>
      <c r="B16" s="8">
        <v>100</v>
      </c>
      <c r="C16" s="8" t="s">
        <v>35</v>
      </c>
      <c r="D16" s="27">
        <v>55.3</v>
      </c>
      <c r="E16" s="25"/>
    </row>
    <row r="17" spans="1:5" ht="39.75" customHeight="1">
      <c r="A17" s="18" t="s">
        <v>42</v>
      </c>
      <c r="B17" s="8">
        <v>100</v>
      </c>
      <c r="C17" s="8" t="s">
        <v>36</v>
      </c>
      <c r="D17" s="27">
        <v>8865</v>
      </c>
      <c r="E17" s="25"/>
    </row>
    <row r="18" spans="1:5" ht="39" customHeight="1">
      <c r="A18" s="18" t="s">
        <v>43</v>
      </c>
      <c r="B18" s="8">
        <v>100</v>
      </c>
      <c r="C18" s="8" t="s">
        <v>37</v>
      </c>
      <c r="D18" s="27">
        <v>-1044.3</v>
      </c>
      <c r="E18" s="25"/>
    </row>
    <row r="19" spans="1:5" ht="12.75">
      <c r="A19" s="19" t="s">
        <v>14</v>
      </c>
      <c r="B19" s="8">
        <v>182</v>
      </c>
      <c r="C19" s="8" t="s">
        <v>15</v>
      </c>
      <c r="D19" s="26">
        <f>D20+D21</f>
        <v>52606.899999999994</v>
      </c>
      <c r="E19" s="25"/>
    </row>
    <row r="20" spans="1:5" ht="25.5">
      <c r="A20" s="18" t="s">
        <v>44</v>
      </c>
      <c r="B20" s="8">
        <v>182</v>
      </c>
      <c r="C20" s="8" t="s">
        <v>64</v>
      </c>
      <c r="D20" s="27">
        <f>15639.7+3445</f>
        <v>19084.7</v>
      </c>
      <c r="E20" s="25"/>
    </row>
    <row r="21" spans="1:5" ht="12.75">
      <c r="A21" s="18" t="s">
        <v>16</v>
      </c>
      <c r="B21" s="8">
        <v>182</v>
      </c>
      <c r="C21" s="8" t="s">
        <v>39</v>
      </c>
      <c r="D21" s="27">
        <f>D22+D23</f>
        <v>33522.2</v>
      </c>
      <c r="E21" s="25"/>
    </row>
    <row r="22" spans="1:5" ht="25.5">
      <c r="A22" s="18" t="s">
        <v>74</v>
      </c>
      <c r="B22" s="8">
        <v>182</v>
      </c>
      <c r="C22" s="8" t="s">
        <v>72</v>
      </c>
      <c r="D22" s="27">
        <v>27537.7</v>
      </c>
      <c r="E22" s="25"/>
    </row>
    <row r="23" spans="1:5" ht="25.5">
      <c r="A23" s="18" t="s">
        <v>75</v>
      </c>
      <c r="B23" s="10">
        <v>182</v>
      </c>
      <c r="C23" s="10" t="s">
        <v>73</v>
      </c>
      <c r="D23" s="27">
        <v>5984.5</v>
      </c>
      <c r="E23" s="25"/>
    </row>
    <row r="24" spans="1:5" ht="12.75">
      <c r="A24" s="19" t="s">
        <v>17</v>
      </c>
      <c r="B24" s="3">
        <v>182</v>
      </c>
      <c r="C24" s="10" t="s">
        <v>18</v>
      </c>
      <c r="D24" s="26">
        <f>D25</f>
        <v>5.6</v>
      </c>
      <c r="E24" s="25"/>
    </row>
    <row r="25" spans="1:5" ht="12.75">
      <c r="A25" s="18" t="s">
        <v>19</v>
      </c>
      <c r="B25" s="3">
        <v>182</v>
      </c>
      <c r="C25" s="10" t="s">
        <v>45</v>
      </c>
      <c r="D25" s="27">
        <v>5.6</v>
      </c>
      <c r="E25" s="25"/>
    </row>
    <row r="26" spans="1:5" ht="12.75">
      <c r="A26" s="20" t="s">
        <v>20</v>
      </c>
      <c r="B26" s="3">
        <v>951</v>
      </c>
      <c r="C26" s="4" t="s">
        <v>21</v>
      </c>
      <c r="D26" s="26">
        <f>D27</f>
        <v>83.2</v>
      </c>
      <c r="E26" s="25"/>
    </row>
    <row r="27" spans="1:5" ht="56.25" customHeight="1">
      <c r="A27" s="21" t="s">
        <v>31</v>
      </c>
      <c r="B27" s="10">
        <v>951</v>
      </c>
      <c r="C27" s="4" t="s">
        <v>22</v>
      </c>
      <c r="D27" s="27">
        <v>83.2</v>
      </c>
      <c r="E27" s="25"/>
    </row>
    <row r="28" spans="1:5" ht="25.5">
      <c r="A28" s="19" t="s">
        <v>30</v>
      </c>
      <c r="B28" s="8">
        <v>951</v>
      </c>
      <c r="C28" s="8" t="s">
        <v>23</v>
      </c>
      <c r="D28" s="28">
        <f>D30+D33+D34+D31+D32+D29</f>
        <v>43602.8</v>
      </c>
      <c r="E28" s="25"/>
    </row>
    <row r="29" spans="1:5" ht="38.25">
      <c r="A29" s="32" t="s">
        <v>76</v>
      </c>
      <c r="B29" s="8">
        <v>951</v>
      </c>
      <c r="C29" s="8" t="s">
        <v>77</v>
      </c>
      <c r="D29" s="33">
        <v>0</v>
      </c>
      <c r="E29" s="25"/>
    </row>
    <row r="30" spans="1:5" ht="51">
      <c r="A30" s="22" t="s">
        <v>48</v>
      </c>
      <c r="B30" s="9">
        <v>951</v>
      </c>
      <c r="C30" s="15" t="s">
        <v>46</v>
      </c>
      <c r="D30" s="29">
        <v>20121.1</v>
      </c>
      <c r="E30" s="25"/>
    </row>
    <row r="31" spans="1:5" ht="51">
      <c r="A31" s="22" t="s">
        <v>67</v>
      </c>
      <c r="B31" s="9">
        <v>951</v>
      </c>
      <c r="C31" s="15" t="s">
        <v>65</v>
      </c>
      <c r="D31" s="29">
        <v>699.3</v>
      </c>
      <c r="E31" s="25"/>
    </row>
    <row r="32" spans="1:5" ht="38.25">
      <c r="A32" s="22" t="s">
        <v>68</v>
      </c>
      <c r="B32" s="9">
        <v>951</v>
      </c>
      <c r="C32" s="15" t="s">
        <v>66</v>
      </c>
      <c r="D32" s="29">
        <v>0</v>
      </c>
      <c r="E32" s="25"/>
    </row>
    <row r="33" spans="1:5" ht="25.5">
      <c r="A33" s="22" t="s">
        <v>49</v>
      </c>
      <c r="B33" s="9">
        <v>951</v>
      </c>
      <c r="C33" s="9" t="s">
        <v>47</v>
      </c>
      <c r="D33" s="29">
        <v>19290.9</v>
      </c>
      <c r="E33" s="25"/>
    </row>
    <row r="34" spans="1:5" ht="51">
      <c r="A34" s="22" t="s">
        <v>50</v>
      </c>
      <c r="B34" s="9">
        <v>951</v>
      </c>
      <c r="C34" s="9" t="s">
        <v>99</v>
      </c>
      <c r="D34" s="29">
        <v>3491.5</v>
      </c>
      <c r="E34" s="25"/>
    </row>
    <row r="35" spans="1:5" ht="63.75">
      <c r="A35" s="20" t="s">
        <v>51</v>
      </c>
      <c r="B35" s="9">
        <v>951</v>
      </c>
      <c r="C35" s="9" t="s">
        <v>98</v>
      </c>
      <c r="D35" s="30">
        <v>2644.2</v>
      </c>
      <c r="E35" s="25"/>
    </row>
    <row r="36" spans="1:5" ht="38.25">
      <c r="A36" s="20" t="s">
        <v>52</v>
      </c>
      <c r="B36" s="9">
        <v>951</v>
      </c>
      <c r="C36" s="9" t="s">
        <v>97</v>
      </c>
      <c r="D36" s="30">
        <v>3164.1</v>
      </c>
      <c r="E36" s="25"/>
    </row>
    <row r="37" spans="1:5" ht="38.25">
      <c r="A37" s="20" t="s">
        <v>100</v>
      </c>
      <c r="B37" s="9">
        <v>951</v>
      </c>
      <c r="C37" s="9" t="s">
        <v>96</v>
      </c>
      <c r="D37" s="30">
        <v>18.6</v>
      </c>
      <c r="E37" s="25"/>
    </row>
    <row r="38" spans="1:5" ht="25.5" customHeight="1">
      <c r="A38" s="20" t="s">
        <v>53</v>
      </c>
      <c r="B38" s="9">
        <v>951</v>
      </c>
      <c r="C38" s="9" t="s">
        <v>54</v>
      </c>
      <c r="D38" s="30">
        <v>170.1</v>
      </c>
      <c r="E38" s="25"/>
    </row>
    <row r="39" spans="1:5" ht="12.75">
      <c r="A39" s="20" t="s">
        <v>55</v>
      </c>
      <c r="B39" s="9">
        <v>951</v>
      </c>
      <c r="C39" s="9" t="s">
        <v>56</v>
      </c>
      <c r="D39" s="30">
        <v>508.7</v>
      </c>
      <c r="E39" s="25"/>
    </row>
    <row r="40" spans="1:5" ht="51">
      <c r="A40" s="23" t="s">
        <v>58</v>
      </c>
      <c r="B40" s="14">
        <v>951</v>
      </c>
      <c r="C40" s="16" t="s">
        <v>57</v>
      </c>
      <c r="D40" s="30">
        <v>22373.1</v>
      </c>
      <c r="E40" s="25"/>
    </row>
    <row r="41" spans="1:5" ht="38.25">
      <c r="A41" s="23" t="s">
        <v>59</v>
      </c>
      <c r="B41" s="14">
        <v>951</v>
      </c>
      <c r="C41" s="16" t="s">
        <v>38</v>
      </c>
      <c r="D41" s="30">
        <v>31.1</v>
      </c>
      <c r="E41" s="25"/>
    </row>
    <row r="42" spans="1:5" ht="38.25">
      <c r="A42" s="23" t="s">
        <v>101</v>
      </c>
      <c r="B42" s="14">
        <v>832</v>
      </c>
      <c r="C42" s="16" t="s">
        <v>102</v>
      </c>
      <c r="D42" s="30">
        <v>20</v>
      </c>
      <c r="E42" s="25"/>
    </row>
    <row r="43" spans="1:5" ht="38.25">
      <c r="A43" s="23" t="s">
        <v>101</v>
      </c>
      <c r="B43" s="14">
        <v>951</v>
      </c>
      <c r="C43" s="16" t="s">
        <v>102</v>
      </c>
      <c r="D43" s="30">
        <v>74.5</v>
      </c>
      <c r="E43" s="25"/>
    </row>
    <row r="44" spans="1:5" ht="25.5">
      <c r="A44" s="23" t="s">
        <v>103</v>
      </c>
      <c r="B44" s="14">
        <v>951</v>
      </c>
      <c r="C44" s="16" t="s">
        <v>104</v>
      </c>
      <c r="D44" s="30">
        <v>30</v>
      </c>
      <c r="E44" s="25"/>
    </row>
    <row r="45" spans="1:5" ht="12.75">
      <c r="A45" s="23" t="s">
        <v>69</v>
      </c>
      <c r="B45" s="14">
        <v>951</v>
      </c>
      <c r="C45" s="16" t="s">
        <v>70</v>
      </c>
      <c r="D45" s="30">
        <v>0</v>
      </c>
      <c r="E45" s="25"/>
    </row>
    <row r="46" spans="1:5" ht="12.75">
      <c r="A46" s="20" t="s">
        <v>24</v>
      </c>
      <c r="B46" s="11" t="s">
        <v>25</v>
      </c>
      <c r="C46" s="9" t="s">
        <v>26</v>
      </c>
      <c r="D46" s="26">
        <f>D12+D19+D28+D39+D36+D35+D24+D26+D40+D38+D14+D41+D45+D42+D43+D44+D37</f>
        <v>288347.3999999999</v>
      </c>
      <c r="E46" s="25"/>
    </row>
    <row r="47" spans="1:5" ht="12.75">
      <c r="A47" s="20" t="s">
        <v>27</v>
      </c>
      <c r="B47" s="11" t="s">
        <v>25</v>
      </c>
      <c r="C47" s="9" t="s">
        <v>28</v>
      </c>
      <c r="D47" s="26">
        <f>D48+D59+D60+D61+D51+D64+D52+D54+D55+D49+D50+D56+D57+D62+D58++D53+D63</f>
        <v>212391.30000000002</v>
      </c>
      <c r="E47" s="25"/>
    </row>
    <row r="48" spans="1:5" ht="25.5">
      <c r="A48" s="20" t="s">
        <v>60</v>
      </c>
      <c r="B48" s="9">
        <v>951</v>
      </c>
      <c r="C48" s="17" t="s">
        <v>78</v>
      </c>
      <c r="D48" s="30">
        <f>19467+5812+374</f>
        <v>25653</v>
      </c>
      <c r="E48" s="25"/>
    </row>
    <row r="49" spans="1:5" ht="42" customHeight="1">
      <c r="A49" s="20" t="s">
        <v>89</v>
      </c>
      <c r="B49" s="9">
        <v>951</v>
      </c>
      <c r="C49" s="17" t="s">
        <v>79</v>
      </c>
      <c r="D49" s="30">
        <v>822.9</v>
      </c>
      <c r="E49" s="25"/>
    </row>
    <row r="50" spans="1:5" ht="51">
      <c r="A50" s="20" t="s">
        <v>90</v>
      </c>
      <c r="B50" s="9">
        <v>951</v>
      </c>
      <c r="C50" s="17" t="s">
        <v>79</v>
      </c>
      <c r="D50" s="30">
        <v>709.3</v>
      </c>
      <c r="E50" s="25"/>
    </row>
    <row r="51" spans="1:4" ht="63.75">
      <c r="A51" s="20" t="s">
        <v>87</v>
      </c>
      <c r="B51" s="9">
        <v>951</v>
      </c>
      <c r="C51" s="17" t="s">
        <v>79</v>
      </c>
      <c r="D51" s="31">
        <f>57788.5+13163.5-150.7</f>
        <v>70801.3</v>
      </c>
    </row>
    <row r="52" spans="1:4" ht="51">
      <c r="A52" s="20" t="s">
        <v>84</v>
      </c>
      <c r="B52" s="9">
        <v>951</v>
      </c>
      <c r="C52" s="17" t="s">
        <v>86</v>
      </c>
      <c r="D52" s="31">
        <v>10972</v>
      </c>
    </row>
    <row r="53" spans="1:4" ht="38.25">
      <c r="A53" s="20" t="s">
        <v>107</v>
      </c>
      <c r="B53" s="9">
        <v>951</v>
      </c>
      <c r="C53" s="17" t="s">
        <v>86</v>
      </c>
      <c r="D53" s="31">
        <v>26368.9</v>
      </c>
    </row>
    <row r="54" spans="1:4" ht="51">
      <c r="A54" s="20" t="s">
        <v>85</v>
      </c>
      <c r="B54" s="9">
        <v>951</v>
      </c>
      <c r="C54" s="17" t="s">
        <v>86</v>
      </c>
      <c r="D54" s="31">
        <f>2000-176</f>
        <v>1824</v>
      </c>
    </row>
    <row r="55" spans="1:4" ht="63" customHeight="1">
      <c r="A55" s="20" t="s">
        <v>88</v>
      </c>
      <c r="B55" s="9">
        <v>951</v>
      </c>
      <c r="C55" s="17" t="s">
        <v>86</v>
      </c>
      <c r="D55" s="31">
        <f>10000-780</f>
        <v>9220</v>
      </c>
    </row>
    <row r="56" spans="1:4" ht="38.25" customHeight="1">
      <c r="A56" s="20" t="s">
        <v>91</v>
      </c>
      <c r="B56" s="9">
        <v>951</v>
      </c>
      <c r="C56" s="17" t="s">
        <v>86</v>
      </c>
      <c r="D56" s="31">
        <v>47943</v>
      </c>
    </row>
    <row r="57" spans="1:4" ht="38.25" customHeight="1">
      <c r="A57" s="20" t="s">
        <v>92</v>
      </c>
      <c r="B57" s="9">
        <v>951</v>
      </c>
      <c r="C57" s="17" t="s">
        <v>86</v>
      </c>
      <c r="D57" s="31">
        <v>800</v>
      </c>
    </row>
    <row r="58" spans="1:4" ht="19.5" customHeight="1">
      <c r="A58" s="20" t="s">
        <v>95</v>
      </c>
      <c r="B58" s="9">
        <v>951</v>
      </c>
      <c r="C58" s="17" t="s">
        <v>86</v>
      </c>
      <c r="D58" s="31">
        <v>8866.7</v>
      </c>
    </row>
    <row r="59" spans="1:4" ht="51">
      <c r="A59" s="20" t="s">
        <v>61</v>
      </c>
      <c r="B59" s="9">
        <v>951</v>
      </c>
      <c r="C59" s="9" t="s">
        <v>80</v>
      </c>
      <c r="D59" s="30">
        <v>711.2</v>
      </c>
    </row>
    <row r="60" spans="1:4" ht="51.75" customHeight="1">
      <c r="A60" s="20" t="s">
        <v>62</v>
      </c>
      <c r="B60" s="9">
        <v>951</v>
      </c>
      <c r="C60" s="9" t="s">
        <v>80</v>
      </c>
      <c r="D60" s="30">
        <v>44.5</v>
      </c>
    </row>
    <row r="61" spans="1:4" ht="76.5" customHeight="1">
      <c r="A61" s="20" t="s">
        <v>63</v>
      </c>
      <c r="B61" s="9">
        <v>951</v>
      </c>
      <c r="C61" s="9" t="s">
        <v>80</v>
      </c>
      <c r="D61" s="30">
        <v>0.7</v>
      </c>
    </row>
    <row r="62" spans="1:4" ht="55.5" customHeight="1">
      <c r="A62" s="39" t="s">
        <v>94</v>
      </c>
      <c r="B62" s="9">
        <v>951</v>
      </c>
      <c r="C62" s="9" t="s">
        <v>93</v>
      </c>
      <c r="D62" s="30">
        <v>7445.1</v>
      </c>
    </row>
    <row r="63" spans="1:4" ht="12.75">
      <c r="A63" s="39" t="s">
        <v>105</v>
      </c>
      <c r="B63" s="9">
        <v>951</v>
      </c>
      <c r="C63" s="9" t="s">
        <v>106</v>
      </c>
      <c r="D63" s="30">
        <v>500</v>
      </c>
    </row>
    <row r="64" spans="1:4" ht="26.25" customHeight="1">
      <c r="A64" s="38" t="s">
        <v>82</v>
      </c>
      <c r="B64" s="9">
        <v>951</v>
      </c>
      <c r="C64" s="9" t="s">
        <v>83</v>
      </c>
      <c r="D64" s="30">
        <v>-291.3</v>
      </c>
    </row>
    <row r="65" spans="1:4" ht="12.75">
      <c r="A65" s="24" t="s">
        <v>29</v>
      </c>
      <c r="B65" s="9"/>
      <c r="C65" s="9"/>
      <c r="D65" s="26">
        <f>D46+D47</f>
        <v>500738.69999999995</v>
      </c>
    </row>
    <row r="66" spans="1:4" ht="12.75">
      <c r="A66" s="5"/>
      <c r="B66" s="5"/>
      <c r="C66" s="5"/>
      <c r="D66" s="12"/>
    </row>
    <row r="67" ht="15.75">
      <c r="A67" s="13"/>
    </row>
  </sheetData>
  <sheetProtection/>
  <mergeCells count="5">
    <mergeCell ref="B4:D4"/>
    <mergeCell ref="A7:D7"/>
    <mergeCell ref="A9:A10"/>
    <mergeCell ref="B9:C9"/>
    <mergeCell ref="D9:D10"/>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2017-05-19T00:47:12Z</cp:lastPrinted>
  <dcterms:created xsi:type="dcterms:W3CDTF">2012-11-13T02:36:52Z</dcterms:created>
  <dcterms:modified xsi:type="dcterms:W3CDTF">2018-01-17T01:03:10Z</dcterms:modified>
  <cp:category/>
  <cp:version/>
  <cp:contentType/>
  <cp:contentStatus/>
</cp:coreProperties>
</file>