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20730" windowHeight="11820"/>
  </bookViews>
  <sheets>
    <sheet name="2025-2026" sheetId="1" r:id="rId1"/>
  </sheets>
  <definedNames>
    <definedName name="_xlnm.Print_Area" localSheetId="0">'2025-2026'!$A$1:$E$63</definedName>
  </definedNames>
  <calcPr calcId="145621"/>
</workbook>
</file>

<file path=xl/calcChain.xml><?xml version="1.0" encoding="utf-8"?>
<calcChain xmlns="http://schemas.openxmlformats.org/spreadsheetml/2006/main">
  <c r="D19" i="1" l="1"/>
  <c r="E52" i="1" l="1"/>
  <c r="D52" i="1"/>
  <c r="E53" i="1" l="1"/>
  <c r="D53" i="1"/>
  <c r="D34" i="1"/>
  <c r="E25" i="1"/>
  <c r="D25" i="1"/>
  <c r="E34" i="1"/>
  <c r="E18" i="1" l="1"/>
  <c r="D18" i="1"/>
  <c r="E32" i="1"/>
  <c r="D32" i="1"/>
  <c r="E29" i="1"/>
  <c r="E27" i="1" s="1"/>
  <c r="D29" i="1"/>
  <c r="D27" i="1" s="1"/>
  <c r="E20" i="1"/>
  <c r="D20" i="1"/>
  <c r="D51" i="1" l="1"/>
  <c r="D63" i="1" s="1"/>
  <c r="E51" i="1"/>
  <c r="E63" i="1" s="1"/>
</calcChain>
</file>

<file path=xl/sharedStrings.xml><?xml version="1.0" encoding="utf-8"?>
<sst xmlns="http://schemas.openxmlformats.org/spreadsheetml/2006/main" count="113" uniqueCount="107">
  <si>
    <t>Приложение № 2</t>
  </si>
  <si>
    <t>(тыс.рублей)</t>
  </si>
  <si>
    <t xml:space="preserve">Сумма </t>
  </si>
  <si>
    <t xml:space="preserve">главного админи-стратора доходов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</si>
  <si>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</si>
  <si>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</si>
  <si>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</si>
  <si>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</si>
  <si>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</si>
  <si>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</si>
  <si>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</si>
  <si>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</si>
  <si>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</si>
  <si>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</si>
  <si>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</si>
  <si>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</si>
  <si>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</si>
  <si>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</si>
  <si>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</si>
  <si>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</si>
  <si>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</si>
  <si>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</si>
  <si>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</si>
  <si>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</si>
  <si>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</si>
  <si>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</si>
  <si>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</si>
  <si>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</si>
  <si>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</si>
  <si>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</si>
  <si>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</si>
  <si>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</si>
  <si>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</si>
  <si>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</si>
  <si>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</si>
  <si>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</si>
  <si>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</si>
  <si>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</si>
  <si>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</si>
  <si>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</si>
  <si>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</si>
  <si>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</si>
  <si>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</si>
  <si>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</si>
  <si>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</si>
  <si>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</si>
  <si>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</si>
  <si>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</si>
  <si>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</si>
  <si>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</si>
  <si>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</si>
  <si>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</si>
  <si>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</si>
  <si>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</si>
  <si>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</si>
  <si>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</si>
  <si>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</si>
  <si>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</si>
  <si>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</si>
  <si>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</si>
  <si>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</si>
  <si>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</si>
  <si>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</si>
  <si>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</si>
  <si>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</si>
  <si>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</si>
  <si>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</si>
  <si>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</si>
  <si>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2025 год</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</si>
  <si>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</si>
  <si>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</si>
  <si>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</si>
  <si>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</si>
  <si>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</si>
  <si>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</si>
  <si>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 xml:space="preserve"> Субсидии в целях софинансировния мероприятий по созданию мест (площадок) накопления твердых коммунальных отходов</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</si>
  <si>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</si>
  <si>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2025 и 2026 годов                                                                                                                                                    </t>
  </si>
  <si>
    <t>2026 год</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</si>
  <si>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</si>
  <si>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</si>
  <si>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</si>
  <si>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</si>
  <si>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</si>
  <si>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</si>
  <si>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</si>
  <si>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</si>
  <si>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</si>
  <si>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</si>
  <si>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</si>
  <si>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НАЛОГИ НА СОВОКУПНЫЙ ДОХОД</t>
  </si>
  <si>
    <t>1 05 00000 01 0000 110</t>
  </si>
  <si>
    <t xml:space="preserve"> Единый сельскохозяйственный налог</t>
  </si>
  <si>
    <t>1 05 03010 01 0000 110</t>
  </si>
  <si>
    <t>Cубсидии местным бюджетам на осуществление дорожной деят-ти в отн-ии  а/дорог общ. пользования местного значения, входящих в транс. каркас</t>
  </si>
  <si>
    <t>к решению Думы Усть-Кутского муниципального</t>
  </si>
  <si>
    <t>образования (городского поселения)</t>
  </si>
  <si>
    <t>Усть-Кутского муниципального образования</t>
  </si>
  <si>
    <t>(городского поселения) от 20.12.2023 г.</t>
  </si>
  <si>
    <t>№ 81/15 "О бюджете Усть-Кутского</t>
  </si>
  <si>
    <t>муниципального образования (городского</t>
  </si>
  <si>
    <t>поселения) на 2024 год и на плановый период</t>
  </si>
  <si>
    <t>2025 и 2026 годов"</t>
  </si>
  <si>
    <t xml:space="preserve">"О внесении изменений в решение Думы </t>
  </si>
  <si>
    <t xml:space="preserve">Иные межбюджетные трансферты </t>
  </si>
  <si>
    <t>2 02 49999 13 0000 150</t>
  </si>
  <si>
    <t xml:space="preserve">от 27.11.2024г. №129/27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</si>
</sst>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1">
    <xf numFmtId="0" fontId="0" fillId="0" borderId="0"/>
  </cellStyleXfs>
  <cellXfs count="41">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0" fontId="3" fillId="0" borderId="1" xfId="0" applyFont="1" applyBorder="1" applyAlignment="1">
      <alignment horizontal="center" vertical="center" wrapText="1"/>
    </xf>
    <xf numFmtId="164" fontId="3" fillId="2" borderId="2" xfId="0" applyNumberFormat="1" applyFont="1" applyFill="1" applyBorder="1" applyAlignment="1">
      <alignment horizontal="right"/>
    </xf>
    <xf numFmtId="0" fontId="0" fillId="0" borderId="0" xfId="0" applyBorder="1"/>
    <xf numFmtId="0" fontId="3" fillId="0" borderId="0" xfId="0" applyFont="1" applyBorder="1" applyAlignment="1"/>
    <xf numFmtId="0" fontId="3" fillId="0" borderId="0" xfId="0" applyFont="1" applyAlignment="1"/>
    <xf numFmtId="0" fontId="3" fillId="0" borderId="0" xfId="0" applyFont="1" applyBorder="1" applyAlignment="1">
      <alignment horizontal="left"/>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tabSelected="1" zoomScaleNormal="100" workbookViewId="0">
      <selection activeCell="C12" sqref="C12"/>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6"/>
      <c r="C1" s="7" t="s">
        <v>0</v>
      </c>
      <c r="D1" s="7"/>
      <c r="E1" s="8"/>
    </row>
    <row r="2" spans="1:5" ht="15" x14ac:dyDescent="0.25">
      <c r="A2" s="6"/>
      <c r="C2" s="34" t="s">
        <v>95</v>
      </c>
      <c r="D2" s="34"/>
      <c r="E2" s="34"/>
    </row>
    <row r="3" spans="1:5" ht="15" x14ac:dyDescent="0.25">
      <c r="A3" s="6"/>
      <c r="C3" s="34" t="s">
        <v>96</v>
      </c>
      <c r="D3" s="34"/>
      <c r="E3" s="8"/>
    </row>
    <row r="4" spans="1:5" ht="15" x14ac:dyDescent="0.25">
      <c r="A4" s="35"/>
      <c r="C4" s="34" t="s">
        <v>103</v>
      </c>
      <c r="D4" s="34"/>
      <c r="E4" s="8"/>
    </row>
    <row r="5" spans="1:5" ht="15" x14ac:dyDescent="0.25">
      <c r="A5" s="35"/>
      <c r="C5" s="34" t="s">
        <v>97</v>
      </c>
      <c r="D5" s="34"/>
      <c r="E5" s="8"/>
    </row>
    <row r="6" spans="1:5" ht="15" x14ac:dyDescent="0.25">
      <c r="A6" s="35"/>
      <c r="C6" s="34" t="s">
        <v>98</v>
      </c>
      <c r="D6" s="34"/>
      <c r="E6" s="8"/>
    </row>
    <row r="7" spans="1:5" ht="15" x14ac:dyDescent="0.25">
      <c r="A7" s="35"/>
      <c r="C7" s="34" t="s">
        <v>99</v>
      </c>
      <c r="D7" s="34"/>
      <c r="E7" s="8"/>
    </row>
    <row r="8" spans="1:5" ht="15" x14ac:dyDescent="0.25">
      <c r="A8" s="6"/>
      <c r="C8" s="36" t="s">
        <v>100</v>
      </c>
      <c r="D8" s="36"/>
      <c r="E8" s="36"/>
    </row>
    <row r="9" spans="1:5" ht="15" x14ac:dyDescent="0.25">
      <c r="A9" s="35"/>
      <c r="C9" s="36" t="s">
        <v>101</v>
      </c>
      <c r="D9" s="36"/>
      <c r="E9" s="36"/>
    </row>
    <row r="10" spans="1:5" ht="15" x14ac:dyDescent="0.25">
      <c r="A10" s="35"/>
      <c r="C10" s="36" t="s">
        <v>102</v>
      </c>
      <c r="D10" s="36"/>
      <c r="E10" s="36"/>
    </row>
    <row r="11" spans="1:5" ht="15" x14ac:dyDescent="0.25">
      <c r="A11" s="35"/>
      <c r="C11" s="36" t="s">
        <v>106</v>
      </c>
      <c r="D11" s="36"/>
      <c r="E11" s="36"/>
    </row>
    <row r="12" spans="1:5" x14ac:dyDescent="0.2">
      <c r="A12" s="1"/>
      <c r="B12" s="1"/>
      <c r="C12" s="1"/>
      <c r="D12" s="2"/>
    </row>
    <row r="13" spans="1:5" ht="33.75" customHeight="1" x14ac:dyDescent="0.2">
      <c r="A13" s="37" t="s">
        <v>77</v>
      </c>
      <c r="B13" s="37"/>
      <c r="C13" s="37"/>
      <c r="D13" s="37"/>
      <c r="E13" s="24"/>
    </row>
    <row r="14" spans="1:5" x14ac:dyDescent="0.2">
      <c r="A14" s="25"/>
      <c r="B14" s="25"/>
      <c r="C14" s="26"/>
      <c r="D14" s="24"/>
      <c r="E14" s="25" t="s">
        <v>1</v>
      </c>
    </row>
    <row r="15" spans="1:5" ht="21" customHeight="1" x14ac:dyDescent="0.25">
      <c r="A15" s="38" t="s">
        <v>67</v>
      </c>
      <c r="B15" s="39" t="s">
        <v>76</v>
      </c>
      <c r="C15" s="39"/>
      <c r="D15" s="38" t="s">
        <v>2</v>
      </c>
      <c r="E15" s="40"/>
    </row>
    <row r="16" spans="1:5" ht="105" x14ac:dyDescent="0.2">
      <c r="A16" s="38"/>
      <c r="B16" s="27" t="s">
        <v>3</v>
      </c>
      <c r="C16" s="27" t="s">
        <v>4</v>
      </c>
      <c r="D16" s="31" t="s">
        <v>68</v>
      </c>
      <c r="E16" s="28" t="s">
        <v>78</v>
      </c>
    </row>
    <row r="17" spans="1:5" ht="15" x14ac:dyDescent="0.25">
      <c r="A17" s="23">
        <v>1</v>
      </c>
      <c r="B17" s="23">
        <v>2</v>
      </c>
      <c r="C17" s="23">
        <v>3</v>
      </c>
      <c r="D17" s="23">
        <v>4</v>
      </c>
      <c r="E17" s="23">
        <v>5</v>
      </c>
    </row>
    <row r="18" spans="1:5" ht="15" x14ac:dyDescent="0.25">
      <c r="A18" s="10" t="s">
        <v>5</v>
      </c>
      <c r="B18" s="9">
        <v>182</v>
      </c>
      <c r="C18" s="9" t="s">
        <v>6</v>
      </c>
      <c r="D18" s="13">
        <f>+D19</f>
        <v>581916</v>
      </c>
      <c r="E18" s="13">
        <f>+E19</f>
        <v>533647.19999999995</v>
      </c>
    </row>
    <row r="19" spans="1:5" ht="15" x14ac:dyDescent="0.25">
      <c r="A19" s="10" t="s">
        <v>7</v>
      </c>
      <c r="B19" s="9">
        <v>182</v>
      </c>
      <c r="C19" s="9" t="s">
        <v>8</v>
      </c>
      <c r="D19" s="11">
        <f>496416+85500</f>
        <v>581916</v>
      </c>
      <c r="E19" s="11">
        <v>533647.19999999995</v>
      </c>
    </row>
    <row r="20" spans="1:5" ht="15" x14ac:dyDescent="0.25">
      <c r="A20" s="10" t="s">
        <v>9</v>
      </c>
      <c r="B20" s="9">
        <v>182</v>
      </c>
      <c r="C20" s="9" t="s">
        <v>10</v>
      </c>
      <c r="D20" s="13">
        <f>+D21+D22+D23+D24</f>
        <v>18456.900000000001</v>
      </c>
      <c r="E20" s="13">
        <f>+E21+E22+E23+E24</f>
        <v>19097.299999999996</v>
      </c>
    </row>
    <row r="21" spans="1:5" ht="60" x14ac:dyDescent="0.25">
      <c r="A21" s="12" t="s">
        <v>43</v>
      </c>
      <c r="B21" s="9">
        <v>182</v>
      </c>
      <c r="C21" s="9" t="s">
        <v>11</v>
      </c>
      <c r="D21" s="11">
        <v>9602.2999999999993</v>
      </c>
      <c r="E21" s="11">
        <v>9947.7999999999993</v>
      </c>
    </row>
    <row r="22" spans="1:5" ht="75" x14ac:dyDescent="0.25">
      <c r="A22" s="12" t="s">
        <v>44</v>
      </c>
      <c r="B22" s="9">
        <v>182</v>
      </c>
      <c r="C22" s="9" t="s">
        <v>12</v>
      </c>
      <c r="D22" s="11">
        <v>50.5</v>
      </c>
      <c r="E22" s="11">
        <v>52.8</v>
      </c>
    </row>
    <row r="23" spans="1:5" ht="60" x14ac:dyDescent="0.25">
      <c r="A23" s="12" t="s">
        <v>45</v>
      </c>
      <c r="B23" s="9">
        <v>182</v>
      </c>
      <c r="C23" s="9" t="s">
        <v>13</v>
      </c>
      <c r="D23" s="11">
        <v>9997.7000000000007</v>
      </c>
      <c r="E23" s="11">
        <v>10360.6</v>
      </c>
    </row>
    <row r="24" spans="1:5" ht="60" x14ac:dyDescent="0.25">
      <c r="A24" s="12" t="s">
        <v>46</v>
      </c>
      <c r="B24" s="9">
        <v>182</v>
      </c>
      <c r="C24" s="9" t="s">
        <v>14</v>
      </c>
      <c r="D24" s="11">
        <v>-1193.5999999999999</v>
      </c>
      <c r="E24" s="11">
        <v>-1263.9000000000001</v>
      </c>
    </row>
    <row r="25" spans="1:5" ht="15" x14ac:dyDescent="0.25">
      <c r="A25" s="12" t="s">
        <v>90</v>
      </c>
      <c r="B25" s="9">
        <v>182</v>
      </c>
      <c r="C25" s="9" t="s">
        <v>91</v>
      </c>
      <c r="D25" s="13">
        <f>D26</f>
        <v>34</v>
      </c>
      <c r="E25" s="13">
        <f>E26</f>
        <v>34</v>
      </c>
    </row>
    <row r="26" spans="1:5" ht="15" x14ac:dyDescent="0.25">
      <c r="A26" s="12" t="s">
        <v>92</v>
      </c>
      <c r="B26" s="9">
        <v>182</v>
      </c>
      <c r="C26" s="9" t="s">
        <v>93</v>
      </c>
      <c r="D26" s="13">
        <v>34</v>
      </c>
      <c r="E26" s="11">
        <v>34</v>
      </c>
    </row>
    <row r="27" spans="1:5" ht="15" x14ac:dyDescent="0.25">
      <c r="A27" s="12" t="s">
        <v>15</v>
      </c>
      <c r="B27" s="9">
        <v>182</v>
      </c>
      <c r="C27" s="9" t="s">
        <v>16</v>
      </c>
      <c r="D27" s="13">
        <f>+D28+D29</f>
        <v>51464.600000000006</v>
      </c>
      <c r="E27" s="13">
        <f>+E28+E29</f>
        <v>51464.600000000006</v>
      </c>
    </row>
    <row r="28" spans="1:5" ht="45" x14ac:dyDescent="0.25">
      <c r="A28" s="12" t="s">
        <v>47</v>
      </c>
      <c r="B28" s="9">
        <v>182</v>
      </c>
      <c r="C28" s="9" t="s">
        <v>17</v>
      </c>
      <c r="D28" s="11">
        <v>9614.2999999999993</v>
      </c>
      <c r="E28" s="11">
        <v>9614.2999999999993</v>
      </c>
    </row>
    <row r="29" spans="1:5" ht="15" x14ac:dyDescent="0.25">
      <c r="A29" s="12" t="s">
        <v>18</v>
      </c>
      <c r="B29" s="9">
        <v>182</v>
      </c>
      <c r="C29" s="9" t="s">
        <v>19</v>
      </c>
      <c r="D29" s="13">
        <f>+D30+D31</f>
        <v>41850.300000000003</v>
      </c>
      <c r="E29" s="13">
        <f>+E30+E31</f>
        <v>41850.300000000003</v>
      </c>
    </row>
    <row r="30" spans="1:5" ht="30" x14ac:dyDescent="0.25">
      <c r="A30" s="12" t="s">
        <v>48</v>
      </c>
      <c r="B30" s="9">
        <v>182</v>
      </c>
      <c r="C30" s="9" t="s">
        <v>20</v>
      </c>
      <c r="D30" s="11">
        <v>33658.300000000003</v>
      </c>
      <c r="E30" s="11">
        <v>33658.300000000003</v>
      </c>
    </row>
    <row r="31" spans="1:5" ht="30" x14ac:dyDescent="0.25">
      <c r="A31" s="12" t="s">
        <v>49</v>
      </c>
      <c r="B31" s="14">
        <v>182</v>
      </c>
      <c r="C31" s="14" t="s">
        <v>21</v>
      </c>
      <c r="D31" s="11">
        <v>8192</v>
      </c>
      <c r="E31" s="11">
        <v>8192</v>
      </c>
    </row>
    <row r="32" spans="1:5" ht="15" customHeight="1" x14ac:dyDescent="0.25">
      <c r="A32" s="15" t="s">
        <v>22</v>
      </c>
      <c r="B32" s="10">
        <v>952</v>
      </c>
      <c r="C32" s="14" t="s">
        <v>23</v>
      </c>
      <c r="D32" s="13">
        <f>+D33</f>
        <v>3.2</v>
      </c>
      <c r="E32" s="13">
        <f>+E33</f>
        <v>3.2</v>
      </c>
    </row>
    <row r="33" spans="1:5" ht="75" x14ac:dyDescent="0.25">
      <c r="A33" s="15" t="s">
        <v>50</v>
      </c>
      <c r="B33" s="14">
        <v>952</v>
      </c>
      <c r="C33" s="14" t="s">
        <v>24</v>
      </c>
      <c r="D33" s="11">
        <v>3.2</v>
      </c>
      <c r="E33" s="11">
        <v>3.2</v>
      </c>
    </row>
    <row r="34" spans="1:5" ht="30" x14ac:dyDescent="0.25">
      <c r="A34" s="12" t="s">
        <v>89</v>
      </c>
      <c r="B34" s="14">
        <v>952</v>
      </c>
      <c r="C34" s="9" t="s">
        <v>25</v>
      </c>
      <c r="D34" s="11">
        <f>+D35+D36+D37+D39+D38+D40</f>
        <v>51749.4</v>
      </c>
      <c r="E34" s="11">
        <f>+E35+E36+E37+E39+E38+E40</f>
        <v>50519.4</v>
      </c>
    </row>
    <row r="35" spans="1:5" ht="75" x14ac:dyDescent="0.25">
      <c r="A35" s="15" t="s">
        <v>55</v>
      </c>
      <c r="B35" s="14">
        <v>952</v>
      </c>
      <c r="C35" s="16" t="s">
        <v>26</v>
      </c>
      <c r="D35" s="11">
        <v>14982</v>
      </c>
      <c r="E35" s="11">
        <v>14322.7</v>
      </c>
    </row>
    <row r="36" spans="1:5" ht="75" x14ac:dyDescent="0.25">
      <c r="A36" s="15" t="s">
        <v>51</v>
      </c>
      <c r="B36" s="14">
        <v>952</v>
      </c>
      <c r="C36" s="16" t="s">
        <v>27</v>
      </c>
      <c r="D36" s="11">
        <v>14610.8</v>
      </c>
      <c r="E36" s="11">
        <v>14610.8</v>
      </c>
    </row>
    <row r="37" spans="1:5" ht="30" x14ac:dyDescent="0.25">
      <c r="A37" s="15" t="s">
        <v>52</v>
      </c>
      <c r="B37" s="14">
        <v>952</v>
      </c>
      <c r="C37" s="17" t="s">
        <v>28</v>
      </c>
      <c r="D37" s="11">
        <v>14747</v>
      </c>
      <c r="E37" s="11">
        <v>14157.1</v>
      </c>
    </row>
    <row r="38" spans="1:5" ht="45" x14ac:dyDescent="0.25">
      <c r="A38" s="15" t="s">
        <v>69</v>
      </c>
      <c r="B38" s="14">
        <v>952</v>
      </c>
      <c r="C38" s="17" t="s">
        <v>70</v>
      </c>
      <c r="D38" s="11">
        <v>10</v>
      </c>
      <c r="E38" s="11">
        <v>10</v>
      </c>
    </row>
    <row r="39" spans="1:5" ht="75" x14ac:dyDescent="0.25">
      <c r="A39" s="15" t="s">
        <v>53</v>
      </c>
      <c r="B39" s="14">
        <v>952</v>
      </c>
      <c r="C39" s="17" t="s">
        <v>71</v>
      </c>
      <c r="D39" s="11">
        <v>6399.6</v>
      </c>
      <c r="E39" s="11">
        <v>6418.8</v>
      </c>
    </row>
    <row r="40" spans="1:5" ht="90" x14ac:dyDescent="0.25">
      <c r="A40" s="15" t="s">
        <v>79</v>
      </c>
      <c r="B40" s="14">
        <v>952</v>
      </c>
      <c r="C40" s="17" t="s">
        <v>80</v>
      </c>
      <c r="D40" s="18">
        <v>1000</v>
      </c>
      <c r="E40" s="11">
        <v>1000</v>
      </c>
    </row>
    <row r="41" spans="1:5" ht="30" x14ac:dyDescent="0.25">
      <c r="A41" s="15" t="s">
        <v>54</v>
      </c>
      <c r="B41" s="14">
        <v>952</v>
      </c>
      <c r="C41" s="17" t="s">
        <v>29</v>
      </c>
      <c r="D41" s="18">
        <v>59.5</v>
      </c>
      <c r="E41" s="11">
        <v>61.9</v>
      </c>
    </row>
    <row r="42" spans="1:5" ht="30" x14ac:dyDescent="0.25">
      <c r="A42" s="15" t="s">
        <v>56</v>
      </c>
      <c r="B42" s="14">
        <v>952</v>
      </c>
      <c r="C42" s="17" t="s">
        <v>30</v>
      </c>
      <c r="D42" s="11">
        <v>1320.3</v>
      </c>
      <c r="E42" s="11">
        <v>1320.3</v>
      </c>
    </row>
    <row r="43" spans="1:5" ht="90" x14ac:dyDescent="0.25">
      <c r="A43" s="15" t="s">
        <v>57</v>
      </c>
      <c r="B43" s="14">
        <v>952</v>
      </c>
      <c r="C43" s="17" t="s">
        <v>72</v>
      </c>
      <c r="D43" s="11">
        <v>4340.7</v>
      </c>
      <c r="E43" s="11">
        <v>5140.7</v>
      </c>
    </row>
    <row r="44" spans="1:5" ht="45" x14ac:dyDescent="0.25">
      <c r="A44" s="15" t="s">
        <v>58</v>
      </c>
      <c r="B44" s="14">
        <v>952</v>
      </c>
      <c r="C44" s="17" t="s">
        <v>73</v>
      </c>
      <c r="D44" s="11">
        <v>3073</v>
      </c>
      <c r="E44" s="11">
        <v>3073</v>
      </c>
    </row>
    <row r="45" spans="1:5" ht="75" x14ac:dyDescent="0.25">
      <c r="A45" s="15" t="s">
        <v>81</v>
      </c>
      <c r="B45" s="14">
        <v>952</v>
      </c>
      <c r="C45" s="17" t="s">
        <v>82</v>
      </c>
      <c r="D45" s="11">
        <v>200</v>
      </c>
      <c r="E45" s="11">
        <v>200</v>
      </c>
    </row>
    <row r="46" spans="1:5" ht="45" x14ac:dyDescent="0.25">
      <c r="A46" s="12" t="s">
        <v>60</v>
      </c>
      <c r="B46" s="14">
        <v>952</v>
      </c>
      <c r="C46" s="9" t="s">
        <v>32</v>
      </c>
      <c r="D46" s="11">
        <v>100</v>
      </c>
      <c r="E46" s="11">
        <v>100</v>
      </c>
    </row>
    <row r="47" spans="1:5" ht="75" x14ac:dyDescent="0.25">
      <c r="A47" s="12" t="s">
        <v>83</v>
      </c>
      <c r="B47" s="14">
        <v>952</v>
      </c>
      <c r="C47" s="9" t="s">
        <v>84</v>
      </c>
      <c r="D47" s="18">
        <v>50</v>
      </c>
      <c r="E47" s="11">
        <v>50</v>
      </c>
    </row>
    <row r="48" spans="1:5" ht="60" x14ac:dyDescent="0.25">
      <c r="A48" s="12" t="s">
        <v>85</v>
      </c>
      <c r="B48" s="14">
        <v>952</v>
      </c>
      <c r="C48" s="9" t="s">
        <v>86</v>
      </c>
      <c r="D48" s="18">
        <v>50</v>
      </c>
      <c r="E48" s="11">
        <v>50</v>
      </c>
    </row>
    <row r="49" spans="1:6" ht="60" x14ac:dyDescent="0.25">
      <c r="A49" s="12" t="s">
        <v>87</v>
      </c>
      <c r="B49" s="14">
        <v>952</v>
      </c>
      <c r="C49" s="9" t="s">
        <v>88</v>
      </c>
      <c r="D49" s="18">
        <v>50</v>
      </c>
      <c r="E49" s="11">
        <v>50</v>
      </c>
    </row>
    <row r="50" spans="1:6" ht="60" x14ac:dyDescent="0.25">
      <c r="A50" s="12" t="s">
        <v>59</v>
      </c>
      <c r="B50" s="14">
        <v>952</v>
      </c>
      <c r="C50" s="9" t="s">
        <v>31</v>
      </c>
      <c r="D50" s="19">
        <v>9288.2000000000007</v>
      </c>
      <c r="E50" s="19">
        <v>9555</v>
      </c>
    </row>
    <row r="51" spans="1:6" ht="15" x14ac:dyDescent="0.25">
      <c r="A51" s="15" t="s">
        <v>33</v>
      </c>
      <c r="B51" s="20" t="s">
        <v>34</v>
      </c>
      <c r="C51" s="17" t="s">
        <v>35</v>
      </c>
      <c r="D51" s="13">
        <f>+D18+D20+D27+D32+D34+D43+D44+D42+D50+D46+D41+D45+D47+D48+D49+D25</f>
        <v>722155.79999999993</v>
      </c>
      <c r="E51" s="13">
        <f>+E18+E20+E27+E32+E34+E43+E44+E42+E50+E46+E41+E45+E47+E48+E49+E25</f>
        <v>674366.6</v>
      </c>
    </row>
    <row r="52" spans="1:6" ht="15" x14ac:dyDescent="0.25">
      <c r="A52" s="15" t="s">
        <v>36</v>
      </c>
      <c r="B52" s="20" t="s">
        <v>34</v>
      </c>
      <c r="C52" s="17" t="s">
        <v>37</v>
      </c>
      <c r="D52" s="13">
        <f>D53+D54+D55+D57+D59+D60+D61+D56+D58+D62</f>
        <v>778484.5</v>
      </c>
      <c r="E52" s="13">
        <f>E53+E54+E55+E57+E59+E60+E61+E56+E58+E62</f>
        <v>951870.6</v>
      </c>
    </row>
    <row r="53" spans="1:6" ht="30" x14ac:dyDescent="0.25">
      <c r="A53" s="15" t="s">
        <v>61</v>
      </c>
      <c r="B53" s="17">
        <v>952</v>
      </c>
      <c r="C53" s="21" t="s">
        <v>38</v>
      </c>
      <c r="D53" s="22">
        <f>67984+31.6</f>
        <v>68015.600000000006</v>
      </c>
      <c r="E53" s="22">
        <f>73826.8-78</f>
        <v>73748.800000000003</v>
      </c>
    </row>
    <row r="54" spans="1:6" ht="45" x14ac:dyDescent="0.25">
      <c r="A54" s="15" t="s">
        <v>62</v>
      </c>
      <c r="B54" s="17">
        <v>952</v>
      </c>
      <c r="C54" s="21" t="s">
        <v>39</v>
      </c>
      <c r="D54" s="22">
        <v>156726.6</v>
      </c>
      <c r="E54" s="22">
        <v>170286.1</v>
      </c>
    </row>
    <row r="55" spans="1:6" ht="60" x14ac:dyDescent="0.25">
      <c r="A55" s="15" t="s">
        <v>63</v>
      </c>
      <c r="B55" s="17">
        <v>952</v>
      </c>
      <c r="C55" s="21" t="s">
        <v>39</v>
      </c>
      <c r="D55" s="22">
        <v>283348.5</v>
      </c>
      <c r="E55" s="22">
        <v>237346</v>
      </c>
    </row>
    <row r="56" spans="1:6" ht="52.5" customHeight="1" x14ac:dyDescent="0.25">
      <c r="A56" s="15" t="s">
        <v>94</v>
      </c>
      <c r="B56" s="17">
        <v>952</v>
      </c>
      <c r="C56" s="21" t="s">
        <v>40</v>
      </c>
      <c r="D56" s="22">
        <v>74273.399999999994</v>
      </c>
      <c r="E56" s="22">
        <v>68721.8</v>
      </c>
    </row>
    <row r="57" spans="1:6" ht="30" x14ac:dyDescent="0.25">
      <c r="A57" s="15" t="s">
        <v>64</v>
      </c>
      <c r="B57" s="17">
        <v>952</v>
      </c>
      <c r="C57" s="21" t="s">
        <v>40</v>
      </c>
      <c r="D57" s="22">
        <v>14292.8</v>
      </c>
      <c r="E57" s="22">
        <v>14292.8</v>
      </c>
    </row>
    <row r="58" spans="1:6" ht="30" x14ac:dyDescent="0.25">
      <c r="A58" s="15" t="s">
        <v>75</v>
      </c>
      <c r="B58" s="17">
        <v>952</v>
      </c>
      <c r="C58" s="21" t="s">
        <v>40</v>
      </c>
      <c r="D58" s="22">
        <v>7750.7</v>
      </c>
      <c r="E58" s="22">
        <v>0</v>
      </c>
    </row>
    <row r="59" spans="1:6" ht="60" x14ac:dyDescent="0.25">
      <c r="A59" s="15" t="s">
        <v>65</v>
      </c>
      <c r="B59" s="17">
        <v>952</v>
      </c>
      <c r="C59" s="17" t="s">
        <v>41</v>
      </c>
      <c r="D59" s="22">
        <v>664.2</v>
      </c>
      <c r="E59" s="22">
        <v>664.2</v>
      </c>
    </row>
    <row r="60" spans="1:6" ht="69.75" customHeight="1" x14ac:dyDescent="0.25">
      <c r="A60" s="15" t="s">
        <v>74</v>
      </c>
      <c r="B60" s="17">
        <v>952</v>
      </c>
      <c r="C60" s="17" t="s">
        <v>41</v>
      </c>
      <c r="D60" s="22">
        <v>90.6</v>
      </c>
      <c r="E60" s="22">
        <v>90.6</v>
      </c>
    </row>
    <row r="61" spans="1:6" ht="105" x14ac:dyDescent="0.25">
      <c r="A61" s="15" t="s">
        <v>66</v>
      </c>
      <c r="B61" s="17">
        <v>952</v>
      </c>
      <c r="C61" s="17" t="s">
        <v>41</v>
      </c>
      <c r="D61" s="22">
        <v>0.7</v>
      </c>
      <c r="E61" s="22">
        <v>0.7</v>
      </c>
    </row>
    <row r="62" spans="1:6" ht="15" x14ac:dyDescent="0.25">
      <c r="A62" s="15" t="s">
        <v>104</v>
      </c>
      <c r="B62" s="17">
        <v>952</v>
      </c>
      <c r="C62" s="17" t="s">
        <v>105</v>
      </c>
      <c r="D62" s="22">
        <v>173321.4</v>
      </c>
      <c r="E62" s="22">
        <v>386719.6</v>
      </c>
    </row>
    <row r="63" spans="1:6" ht="15" x14ac:dyDescent="0.25">
      <c r="A63" s="29" t="s">
        <v>42</v>
      </c>
      <c r="B63" s="17"/>
      <c r="C63" s="17"/>
      <c r="D63" s="13">
        <f>+D51+D52</f>
        <v>1500640.2999999998</v>
      </c>
      <c r="E63" s="13">
        <f>+E51+E52</f>
        <v>1626237.2</v>
      </c>
    </row>
    <row r="64" spans="1:6" ht="15" x14ac:dyDescent="0.25">
      <c r="A64" s="3"/>
      <c r="B64" s="3"/>
      <c r="C64" s="3"/>
      <c r="D64" s="4"/>
      <c r="E64" s="32"/>
      <c r="F64" s="33"/>
    </row>
    <row r="65" spans="1:5" ht="15.75" x14ac:dyDescent="0.25">
      <c r="A65" s="5"/>
      <c r="E65" s="30"/>
    </row>
  </sheetData>
  <mergeCells count="8">
    <mergeCell ref="C8:E8"/>
    <mergeCell ref="A13:D13"/>
    <mergeCell ref="A15:A16"/>
    <mergeCell ref="B15:C15"/>
    <mergeCell ref="D15:E15"/>
    <mergeCell ref="C9:E9"/>
    <mergeCell ref="C10:E10"/>
    <mergeCell ref="C11:E11"/>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2025-2026</vt:lpstr>
      <vt:lpstr>'2025-2026'!Область_печати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2023-11-15T01:23:22Z</cp:lastPrinted>
  <dcterms:created xsi:type="dcterms:W3CDTF">2021-12-15T02:46:48Z</dcterms:created>
  <dcterms:modified xsi:type="dcterms:W3CDTF">2024-11-29T06:55:51Z</dcterms:modified>
</cp:coreProperties>
</file>