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расходов'!$A$1:$G$71</definedName>
  </definedNames>
  <calcPr fullCalcOnLoad="1"/>
</workbook>
</file>

<file path=xl/sharedStrings.xml><?xml version="1.0" encoding="utf-8"?>
<sst xmlns="http://schemas.openxmlformats.org/spreadsheetml/2006/main" count="211" uniqueCount="123">
  <si>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</si>
  <si>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</si>
  <si>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</si>
  <si>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</si>
  <si>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</si>
  <si>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</si>
  <si>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</si>
  <si>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</si>
  <si>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</si>
  <si>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</si>
  <si>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Сумма</t>
  </si>
  <si>
    <t>(тыс. рублей)</t>
  </si>
  <si>
    <t>Приложение № 14</t>
  </si>
  <si>
    <t>400</t>
  </si>
  <si>
    <t>1.1.</t>
  </si>
  <si>
    <t>1.1.1.</t>
  </si>
  <si>
    <t>2.1.</t>
  </si>
  <si>
    <t>2.1.1.</t>
  </si>
  <si>
    <t>0401</t>
  </si>
  <si>
    <t>100</t>
  </si>
  <si>
    <t>200</t>
  </si>
  <si>
    <t>1.1.1.1.</t>
  </si>
  <si>
    <t>1.1.1.2.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</si>
  <si>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</si>
  <si>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</si>
  <si>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61 3 00 73100</t>
  </si>
  <si>
    <t>Осуществление отдельных областных государственных полномочий в сфере водоснабжения и водоотведения</t>
  </si>
  <si>
    <t>61 3 00 73110</t>
  </si>
  <si>
    <t>0409</t>
  </si>
  <si>
    <t>ИТОГО программные расходы</t>
  </si>
  <si>
    <t>Обеспечение реализации полномочий министерства юстиции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</si>
  <si>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</si>
  <si>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</si>
  <si>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 А 00 73150</t>
  </si>
  <si>
    <t>ИТОГО не программные расходы</t>
  </si>
  <si>
    <t xml:space="preserve">ВСЕГО </t>
  </si>
  <si>
    <t>Распределение бюджетных ассигнований на реализацию мероприятий,</t>
  </si>
  <si>
    <t>Государственная программа Иркутской области «Развитие жилищно-коммунального хозяйства Иркутской области" на 2014-2020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</si>
  <si>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2014-2020 годы</t>
  </si>
  <si>
    <t>осуществляемых за счет целевых средств областного бюджета на 2018 год</t>
  </si>
  <si>
    <t>Государственная программа Иркутской области "Развитие дорожного хозяйства и сети искусственных сооружений" на 2014-2020 годы</t>
  </si>
  <si>
    <t>Подпрограмма "Дорожное хозяйство" на 2014-2020 годы</t>
  </si>
  <si>
    <t>Строительство, реконструкция, капитальный ремонт автомобильных дорог общего пользования местного значения</t>
  </si>
  <si>
    <t>79 6 16 S2450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</si>
  <si>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предусматривающее софинансирование из федерального и (или) областного бюджетов"</t>
  </si>
  <si>
    <t>952</t>
  </si>
  <si>
    <t>1.2.</t>
  </si>
  <si>
    <t>Подпрограмма "Модернизация объектов коммунальной инфраструктуры Иркутской области" на 2014-2020 годы</t>
  </si>
  <si>
    <t>Основное мероприятие 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</t>
  </si>
  <si>
    <t>1.2.1.</t>
  </si>
  <si>
    <t>1.2.1.1.</t>
  </si>
  <si>
    <t>Модернизация объектов коммунальной инфраструктуры Усть-Кутского муниципального образования (городского поселения)</t>
  </si>
  <si>
    <t>0502</t>
  </si>
  <si>
    <t>79 6 01 S2200</t>
  </si>
  <si>
    <t>3.1.</t>
  </si>
  <si>
    <t>3.1.1.</t>
  </si>
  <si>
    <t>3.1.1.1.</t>
  </si>
  <si>
    <t>Государственная программа Иркутской области "Развитие культуры" на 2014-2020 годы</t>
  </si>
  <si>
    <t>Основное мероприятие "Оказание финансовой поддержки муниципальным образованиям Иркутской области в сфере культуры и архивного дела" на 2014-2020 годы</t>
  </si>
  <si>
    <t>Мероприятия на обеспечение развития и укрепления материально-технической базы муниципальных домов культуры</t>
  </si>
  <si>
    <t>0801</t>
  </si>
  <si>
    <t>79 6 17 L4670</t>
  </si>
  <si>
    <t>600</t>
  </si>
  <si>
    <t>Государственная программа Иркутской области "Экономическое развитие и инновационная экономика" на 2015-2020 оды</t>
  </si>
  <si>
    <t>Подпрограмма "Государственная политика в сфере экономического развития Иркутской области" на 2015-2020 годы</t>
  </si>
  <si>
    <t>Основное мероприятие "Обеспечение эффективного управления экономическим развитием Иркутской области"</t>
  </si>
  <si>
    <t>4.1.</t>
  </si>
  <si>
    <t>4.1.1.</t>
  </si>
  <si>
    <t>4.1.1.1.</t>
  </si>
  <si>
    <t>Реализация мероприятий перечня проектов народных инициатив</t>
  </si>
  <si>
    <t>951</t>
  </si>
  <si>
    <t>0408</t>
  </si>
  <si>
    <t>79 6 19 S2370</t>
  </si>
  <si>
    <t>79 6 02 S2370</t>
  </si>
  <si>
    <t>79 6 08 S2370</t>
  </si>
  <si>
    <t>5.1.</t>
  </si>
  <si>
    <t>5.1.1.</t>
  </si>
  <si>
    <t>5.1.1.1.</t>
  </si>
  <si>
    <t>Государственная программа Иркутской области "Доступное жилье" на 2014-2020 годы</t>
  </si>
  <si>
    <t>Подпрограмма "Молодым семьям - доступное жилье" на 2014-2020 годы</t>
  </si>
  <si>
    <t>1003</t>
  </si>
  <si>
    <t>79 6 05 L4970</t>
  </si>
  <si>
    <t>300</t>
  </si>
  <si>
    <t>Мероприятие подпрограммы "Обеспечение жильем молодых семей" федеральной целевой программы "Жилище"</t>
  </si>
  <si>
    <t xml:space="preserve">Подпрограмма "Оказание финансовой поддержки муниципальным образованиям Иркутской области в сфере культуры и архивного дела" на 2014-2020 годы" </t>
  </si>
  <si>
    <t>Государственная программа Иркутской области "Охрана окружающей среды" на 2014-2020 годы</t>
  </si>
  <si>
    <t>Подпрограмма "Развитие водохозяйственного комплекса в Иркутской области" на 2014-2020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</si>
  <si>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</si>
  <si>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</si>
  <si>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0406</t>
  </si>
  <si>
    <t>28 0 00 S2300</t>
  </si>
  <si>
    <t>6.1.</t>
  </si>
  <si>
    <t>6.1.1.</t>
  </si>
  <si>
    <t>6.1.1.1.</t>
  </si>
  <si>
    <t>6.1.1.2.</t>
  </si>
  <si>
    <t>6.1.1.3.</t>
  </si>
  <si>
    <t>79 6 16 00000</t>
  </si>
  <si>
    <t>7.1.</t>
  </si>
  <si>
    <t>7.1.1.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</si>
  <si>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</si>
  <si>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Государственная программа Иркутской области «Управление государственными финансами Иркутской области» на 2015 - 2020 годы</t>
  </si>
  <si>
    <t>Подпрограмма «Повышение эффективности бюджетных расходов в Иркутской области» на 2015-2020 годы</t>
  </si>
  <si>
    <t>Основное мероприятие «Обеспечение сбалансированности и устойчивости местных бюджетов»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</si>
  <si>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</t>
  </si>
  <si>
    <t>7.1.1.1.</t>
  </si>
  <si>
    <t>6.1.1.4.</t>
  </si>
  <si>
    <t>0503</t>
  </si>
  <si>
    <t>79 6 18 S2370</t>
  </si>
  <si>
    <t>6.1.1.5.</t>
  </si>
  <si>
    <t>44 0 00 S2370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</si>
  <si>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области" на 2014-2020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</si>
  <si>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</si>
  <si>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79 6 21 L0231</t>
  </si>
  <si>
    <t>79 6 21 S2810</t>
  </si>
  <si>
    <t>от  "28" ноября 2018г. № 71/14</t>
  </si>
  <si>
    <t>0501</t>
  </si>
  <si>
    <t>2.2.</t>
  </si>
  <si>
    <t>2.2.1.</t>
  </si>
  <si>
    <t>2.3.</t>
  </si>
  <si>
    <t>2.3.1.</t>
  </si>
  <si>
    <t>Подпрограмма "Переселение граждан, проживающих на территории Иркутской области, из аварийного жилищного фонда, признанного непригодным для проживания" на 2014-2017 годы</t>
  </si>
  <si>
    <t>Основное мероприятие "Обеспечение переселения граждан, проживающих на территории Иркутской области, из аварийных многоквартирных домов, признанных непригодными для проживания"</t>
  </si>
  <si>
    <t>79 6 14 S9602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</si>
</sst>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name val="Arial Cyr"/>
      <family val="0"/>
    </font>
    <font>
      <b/>
      <sz val="9.5"/>
      <color indexed="8"/>
      <name val="Arial Cyr"/>
      <family val="0"/>
    </font>
    <font>
      <sz val="9.5"/>
      <name val="Arial Cyr"/>
      <family val="0"/>
    </font>
    <font>
      <sz val="9.5"/>
      <name val="Arial"/>
      <family val="2"/>
    </font>
    <font>
      <i/>
      <sz val="9.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5" fillId="33" borderId="21" xfId="33" applyNumberFormat="1" applyFont="1" applyFill="1" applyBorder="1" applyAlignment="1">
      <alignment horizontal="left" vertical="center" wrapText="1" readingOrder="1"/>
      <protection/>
    </xf>
    <xf numFmtId="0" fontId="24" fillId="0" borderId="22" xfId="0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85" fontId="24" fillId="33" borderId="19" xfId="0" applyNumberFormat="1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185" fontId="26" fillId="33" borderId="19" xfId="0" applyNumberFormat="1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3" fontId="26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justify" vertical="center" wrapText="1"/>
    </xf>
    <xf numFmtId="49" fontId="26" fillId="0" borderId="18" xfId="0" applyNumberFormat="1" applyFont="1" applyFill="1" applyBorder="1" applyAlignment="1" applyProtection="1">
      <alignment horizontal="left" vertical="center" wrapText="1"/>
      <protection/>
    </xf>
    <xf numFmtId="49" fontId="26" fillId="0" borderId="17" xfId="0" applyNumberFormat="1" applyFont="1" applyFill="1" applyBorder="1" applyAlignment="1" applyProtection="1">
      <alignment horizontal="left" vertical="center" wrapText="1"/>
      <protection/>
    </xf>
    <xf numFmtId="0" fontId="26" fillId="0" borderId="26" xfId="0" applyFont="1" applyFill="1" applyBorder="1" applyAlignment="1">
      <alignment/>
    </xf>
    <xf numFmtId="0" fontId="24" fillId="0" borderId="21" xfId="0" applyFont="1" applyFill="1" applyBorder="1" applyAlignment="1">
      <alignment vertical="center" wrapText="1"/>
    </xf>
    <xf numFmtId="185" fontId="24" fillId="0" borderId="19" xfId="0" applyNumberFormat="1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center" vertical="center" wrapText="1"/>
    </xf>
    <xf numFmtId="184" fontId="24" fillId="0" borderId="27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185" fontId="24" fillId="0" borderId="31" xfId="0" applyNumberFormat="1" applyFont="1" applyFill="1" applyBorder="1" applyAlignment="1">
      <alignment horizontal="right" vertical="center" wrapText="1"/>
    </xf>
    <xf numFmtId="184" fontId="26" fillId="0" borderId="27" xfId="0" applyNumberFormat="1" applyFont="1" applyFill="1" applyBorder="1" applyAlignment="1">
      <alignment horizontal="left" vertical="top" wrapText="1"/>
    </xf>
    <xf numFmtId="185" fontId="26" fillId="33" borderId="31" xfId="0" applyNumberFormat="1" applyFont="1" applyFill="1" applyBorder="1" applyAlignment="1">
      <alignment horizontal="right" vertical="center" wrapText="1"/>
    </xf>
    <xf numFmtId="49" fontId="28" fillId="0" borderId="32" xfId="0" applyNumberFormat="1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185" fontId="24" fillId="33" borderId="36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showGridLines="0" tabSelected="1" zoomScalePageLayoutView="0" workbookViewId="0" topLeftCell="A1">
      <selection activeCell="G13" sqref="G13"/>
    </sheetView>
  </sheetViews>
  <sheetFormatPr defaultColWidth="3.75390625" defaultRowHeight="12.75"/>
  <cols>
    <col min="1" max="1" width="6.25390625" style="0" customWidth="1"/>
    <col min="2" max="2" width="79.25390625" style="0" customWidth="1"/>
    <col min="3" max="3" width="7.625" style="0" customWidth="1"/>
    <col min="4" max="4" width="8.625" style="0" customWidth="1"/>
    <col min="5" max="5" width="15.875" style="0" customWidth="1"/>
    <col min="6" max="6" width="6.25390625" style="0" customWidth="1"/>
    <col min="7" max="7" width="9.00390625" style="0" customWidth="1"/>
  </cols>
  <sheetData>
    <row r="1" spans="1:7" ht="12.75" customHeight="1">
      <c r="A1" s="5"/>
      <c r="B1" s="5"/>
      <c r="C1" s="13"/>
      <c r="D1" s="9"/>
      <c r="E1" s="10" t="s">
        <v>12</v>
      </c>
      <c r="F1" s="11"/>
      <c r="G1" s="11"/>
    </row>
    <row r="2" spans="1:7" ht="12.75" customHeight="1">
      <c r="A2" s="4"/>
      <c r="B2" s="4"/>
      <c r="C2" s="15"/>
      <c r="D2" s="4"/>
      <c r="E2" s="12" t="s">
        <v>8</v>
      </c>
      <c r="F2" s="11"/>
      <c r="G2" s="11"/>
    </row>
    <row r="3" spans="3:7" ht="12.75" customHeight="1">
      <c r="C3" s="14"/>
      <c r="E3" s="11" t="s">
        <v>7</v>
      </c>
      <c r="F3" s="11"/>
      <c r="G3" s="11"/>
    </row>
    <row r="4" spans="1:7" ht="12.75" customHeight="1">
      <c r="A4" s="8"/>
      <c r="B4" s="8"/>
      <c r="C4" s="16"/>
      <c r="D4" s="8"/>
      <c r="E4" s="20" t="s">
        <v>9</v>
      </c>
      <c r="F4" s="11"/>
      <c r="G4" s="11"/>
    </row>
    <row r="5" spans="1:33" ht="15.75" customHeight="1">
      <c r="A5" s="1"/>
      <c r="B5" s="1"/>
      <c r="C5" s="17"/>
      <c r="D5" s="1"/>
      <c r="E5" s="21" t="s">
        <v>114</v>
      </c>
      <c r="F5" s="11"/>
      <c r="G5" s="11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5.75" customHeight="1">
      <c r="A6" s="1"/>
      <c r="B6" s="1"/>
      <c r="C6" s="17"/>
      <c r="D6" s="1"/>
      <c r="E6" s="21"/>
      <c r="F6" s="11"/>
      <c r="G6" s="11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4.25" customHeight="1">
      <c r="A7" s="22" t="s">
        <v>36</v>
      </c>
      <c r="B7" s="22"/>
      <c r="C7" s="22"/>
      <c r="D7" s="22"/>
      <c r="E7" s="22"/>
      <c r="F7" s="22"/>
      <c r="G7" s="2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5" customHeight="1">
      <c r="A8" s="22" t="s">
        <v>39</v>
      </c>
      <c r="B8" s="22"/>
      <c r="C8" s="22"/>
      <c r="D8" s="22"/>
      <c r="E8" s="22"/>
      <c r="F8" s="22"/>
      <c r="G8" s="22"/>
      <c r="O8" s="8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8"/>
    </row>
    <row r="9" spans="1:34" ht="15.75" customHeight="1" hidden="1">
      <c r="A9" s="1"/>
      <c r="B9" s="1"/>
      <c r="C9" s="1"/>
      <c r="D9" s="1"/>
      <c r="E9" s="1"/>
      <c r="F9" s="1"/>
      <c r="G9" s="3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8.75" customHeight="1">
      <c r="A10" s="23" t="s">
        <v>11</v>
      </c>
      <c r="B10" s="23"/>
      <c r="C10" s="23"/>
      <c r="D10" s="23"/>
      <c r="E10" s="23"/>
      <c r="F10" s="23"/>
      <c r="G10" s="23"/>
      <c r="S10" s="4"/>
      <c r="T10" s="4"/>
      <c r="U10" s="4"/>
      <c r="V10" s="4"/>
      <c r="W10" s="4"/>
      <c r="X10" s="6"/>
      <c r="Y10" s="4"/>
      <c r="Z10" s="6"/>
      <c r="AA10" s="6"/>
      <c r="AB10" s="6"/>
      <c r="AC10" s="6"/>
      <c r="AD10" s="6"/>
      <c r="AE10" s="6"/>
      <c r="AF10" s="6"/>
      <c r="AG10" s="6"/>
      <c r="AH10" s="7"/>
    </row>
    <row r="11" spans="1:34" ht="20.25" customHeight="1">
      <c r="A11" s="24" t="s">
        <v>6</v>
      </c>
      <c r="B11" s="25" t="s">
        <v>4</v>
      </c>
      <c r="C11" s="26" t="s">
        <v>5</v>
      </c>
      <c r="D11" s="27"/>
      <c r="E11" s="27"/>
      <c r="F11" s="27"/>
      <c r="G11" s="28" t="s">
        <v>10</v>
      </c>
      <c r="AH11" s="2"/>
    </row>
    <row r="12" spans="1:36" ht="21" customHeight="1">
      <c r="A12" s="29"/>
      <c r="B12" s="30"/>
      <c r="C12" s="31" t="s">
        <v>3</v>
      </c>
      <c r="D12" s="31" t="s">
        <v>0</v>
      </c>
      <c r="E12" s="31" t="s">
        <v>1</v>
      </c>
      <c r="F12" s="32" t="s">
        <v>2</v>
      </c>
      <c r="G12" s="33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9.25" customHeight="1">
      <c r="A13" s="34">
        <v>1</v>
      </c>
      <c r="B13" s="35" t="s">
        <v>37</v>
      </c>
      <c r="C13" s="36">
        <v>952</v>
      </c>
      <c r="D13" s="37"/>
      <c r="E13" s="38"/>
      <c r="F13" s="39"/>
      <c r="G13" s="40">
        <f>G14+G20</f>
        <v>12373.1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21" ht="28.5" customHeight="1">
      <c r="A14" s="41" t="s">
        <v>14</v>
      </c>
      <c r="B14" s="42" t="s">
        <v>38</v>
      </c>
      <c r="C14" s="43" t="s">
        <v>45</v>
      </c>
      <c r="D14" s="44"/>
      <c r="E14" s="45"/>
      <c r="F14" s="44"/>
      <c r="G14" s="46">
        <f>G15</f>
        <v>601.1</v>
      </c>
      <c r="I14" s="6"/>
      <c r="T14" s="6"/>
      <c r="U14" s="6"/>
    </row>
    <row r="15" spans="1:21" ht="27.75" customHeight="1">
      <c r="A15" s="47" t="s">
        <v>15</v>
      </c>
      <c r="B15" s="42" t="s">
        <v>23</v>
      </c>
      <c r="C15" s="43" t="s">
        <v>45</v>
      </c>
      <c r="D15" s="44"/>
      <c r="E15" s="45"/>
      <c r="F15" s="44"/>
      <c r="G15" s="46">
        <f>G16+G17+G18+G19</f>
        <v>601.1</v>
      </c>
      <c r="I15" s="6"/>
      <c r="T15" s="6"/>
      <c r="U15" s="6"/>
    </row>
    <row r="16" spans="1:21" ht="14.25" customHeight="1">
      <c r="A16" s="48" t="s">
        <v>21</v>
      </c>
      <c r="B16" s="49" t="s">
        <v>24</v>
      </c>
      <c r="C16" s="43" t="s">
        <v>45</v>
      </c>
      <c r="D16" s="44" t="s">
        <v>18</v>
      </c>
      <c r="E16" s="45" t="s">
        <v>25</v>
      </c>
      <c r="F16" s="44" t="s">
        <v>19</v>
      </c>
      <c r="G16" s="46">
        <v>44</v>
      </c>
      <c r="I16" s="18"/>
      <c r="T16" s="6"/>
      <c r="U16" s="6"/>
    </row>
    <row r="17" spans="1:21" ht="16.5" customHeight="1">
      <c r="A17" s="50"/>
      <c r="B17" s="51"/>
      <c r="C17" s="43" t="s">
        <v>45</v>
      </c>
      <c r="D17" s="44" t="s">
        <v>18</v>
      </c>
      <c r="E17" s="45" t="s">
        <v>25</v>
      </c>
      <c r="F17" s="44" t="s">
        <v>20</v>
      </c>
      <c r="G17" s="46">
        <v>2.2</v>
      </c>
      <c r="I17" s="6"/>
      <c r="T17" s="6"/>
      <c r="U17" s="6"/>
    </row>
    <row r="18" spans="1:21" ht="15" customHeight="1">
      <c r="A18" s="48" t="s">
        <v>22</v>
      </c>
      <c r="B18" s="49" t="s">
        <v>26</v>
      </c>
      <c r="C18" s="43" t="s">
        <v>45</v>
      </c>
      <c r="D18" s="44" t="s">
        <v>18</v>
      </c>
      <c r="E18" s="45" t="s">
        <v>27</v>
      </c>
      <c r="F18" s="44" t="s">
        <v>19</v>
      </c>
      <c r="G18" s="46">
        <v>528.5</v>
      </c>
      <c r="I18" s="6"/>
      <c r="T18" s="6"/>
      <c r="U18" s="6"/>
    </row>
    <row r="19" spans="1:21" ht="15" customHeight="1">
      <c r="A19" s="50"/>
      <c r="B19" s="51"/>
      <c r="C19" s="43" t="s">
        <v>45</v>
      </c>
      <c r="D19" s="44" t="s">
        <v>18</v>
      </c>
      <c r="E19" s="45" t="s">
        <v>27</v>
      </c>
      <c r="F19" s="44" t="s">
        <v>20</v>
      </c>
      <c r="G19" s="46">
        <v>26.4</v>
      </c>
      <c r="H19" s="19"/>
      <c r="J19" s="6"/>
      <c r="U19" s="6"/>
    </row>
    <row r="20" spans="1:21" ht="27.75" customHeight="1">
      <c r="A20" s="47" t="s">
        <v>46</v>
      </c>
      <c r="B20" s="52" t="s">
        <v>47</v>
      </c>
      <c r="C20" s="53" t="s">
        <v>45</v>
      </c>
      <c r="D20" s="44"/>
      <c r="E20" s="54"/>
      <c r="F20" s="44"/>
      <c r="G20" s="46">
        <f>G21</f>
        <v>11772</v>
      </c>
      <c r="H20" s="19"/>
      <c r="J20" s="6"/>
      <c r="U20" s="6"/>
    </row>
    <row r="21" spans="1:21" ht="40.5" customHeight="1">
      <c r="A21" s="47" t="s">
        <v>49</v>
      </c>
      <c r="B21" s="52" t="s">
        <v>48</v>
      </c>
      <c r="C21" s="53" t="s">
        <v>45</v>
      </c>
      <c r="D21" s="44"/>
      <c r="E21" s="54"/>
      <c r="F21" s="44"/>
      <c r="G21" s="46">
        <f>G22</f>
        <v>11772</v>
      </c>
      <c r="H21" s="19"/>
      <c r="J21" s="6"/>
      <c r="U21" s="6"/>
    </row>
    <row r="22" spans="1:21" ht="28.5" customHeight="1">
      <c r="A22" s="47" t="s">
        <v>50</v>
      </c>
      <c r="B22" s="52" t="s">
        <v>51</v>
      </c>
      <c r="C22" s="53" t="s">
        <v>45</v>
      </c>
      <c r="D22" s="44" t="s">
        <v>52</v>
      </c>
      <c r="E22" s="54" t="s">
        <v>53</v>
      </c>
      <c r="F22" s="44" t="s">
        <v>20</v>
      </c>
      <c r="G22" s="46">
        <v>11772</v>
      </c>
      <c r="H22" s="19"/>
      <c r="J22" s="6"/>
      <c r="U22" s="6"/>
    </row>
    <row r="23" spans="1:21" ht="26.25" customHeight="1">
      <c r="A23" s="55">
        <v>2</v>
      </c>
      <c r="B23" s="56" t="s">
        <v>78</v>
      </c>
      <c r="C23" s="57" t="s">
        <v>45</v>
      </c>
      <c r="D23" s="37"/>
      <c r="E23" s="58"/>
      <c r="F23" s="37"/>
      <c r="G23" s="40">
        <f>G24+G26+G33</f>
        <v>53367.19999999999</v>
      </c>
      <c r="H23" s="19"/>
      <c r="J23" s="6"/>
      <c r="U23" s="6"/>
    </row>
    <row r="24" spans="1:21" ht="17.25" customHeight="1">
      <c r="A24" s="47" t="s">
        <v>16</v>
      </c>
      <c r="B24" s="52" t="s">
        <v>79</v>
      </c>
      <c r="C24" s="53" t="s">
        <v>45</v>
      </c>
      <c r="D24" s="44"/>
      <c r="E24" s="54"/>
      <c r="F24" s="44"/>
      <c r="G24" s="46">
        <f>G25</f>
        <v>779.5</v>
      </c>
      <c r="H24" s="19"/>
      <c r="J24" s="6"/>
      <c r="U24" s="6"/>
    </row>
    <row r="25" spans="1:21" ht="27" customHeight="1">
      <c r="A25" s="47" t="s">
        <v>17</v>
      </c>
      <c r="B25" s="52" t="s">
        <v>83</v>
      </c>
      <c r="C25" s="53" t="s">
        <v>45</v>
      </c>
      <c r="D25" s="44" t="s">
        <v>80</v>
      </c>
      <c r="E25" s="54" t="s">
        <v>81</v>
      </c>
      <c r="F25" s="44" t="s">
        <v>82</v>
      </c>
      <c r="G25" s="46">
        <f>779.5</f>
        <v>779.5</v>
      </c>
      <c r="H25" s="19"/>
      <c r="J25" s="6"/>
      <c r="U25" s="6"/>
    </row>
    <row r="26" spans="1:21" ht="38.25" customHeight="1">
      <c r="A26" s="47" t="s">
        <v>116</v>
      </c>
      <c r="B26" s="52" t="s">
        <v>110</v>
      </c>
      <c r="C26" s="53"/>
      <c r="D26" s="44"/>
      <c r="E26" s="54"/>
      <c r="F26" s="44"/>
      <c r="G26" s="46">
        <f>G27+G28+G29+G30+G31+G32</f>
        <v>51171.99999999999</v>
      </c>
      <c r="H26" s="19"/>
      <c r="J26" s="6"/>
      <c r="U26" s="6"/>
    </row>
    <row r="27" spans="1:21" ht="18.75" customHeight="1">
      <c r="A27" s="48" t="s">
        <v>117</v>
      </c>
      <c r="B27" s="49" t="s">
        <v>111</v>
      </c>
      <c r="C27" s="53" t="s">
        <v>70</v>
      </c>
      <c r="D27" s="44" t="s">
        <v>115</v>
      </c>
      <c r="E27" s="54" t="s">
        <v>112</v>
      </c>
      <c r="F27" s="44" t="s">
        <v>13</v>
      </c>
      <c r="G27" s="46">
        <v>6278</v>
      </c>
      <c r="H27" s="19"/>
      <c r="J27" s="6"/>
      <c r="U27" s="6"/>
    </row>
    <row r="28" spans="1:21" ht="19.5" customHeight="1">
      <c r="A28" s="59"/>
      <c r="B28" s="60"/>
      <c r="C28" s="53" t="s">
        <v>70</v>
      </c>
      <c r="D28" s="44" t="s">
        <v>115</v>
      </c>
      <c r="E28" s="54" t="s">
        <v>113</v>
      </c>
      <c r="F28" s="44" t="s">
        <v>13</v>
      </c>
      <c r="G28" s="46">
        <v>9834.4</v>
      </c>
      <c r="H28" s="19"/>
      <c r="J28" s="6"/>
      <c r="U28" s="6"/>
    </row>
    <row r="29" spans="1:21" ht="18" customHeight="1">
      <c r="A29" s="59"/>
      <c r="B29" s="60"/>
      <c r="C29" s="53" t="s">
        <v>45</v>
      </c>
      <c r="D29" s="44" t="s">
        <v>115</v>
      </c>
      <c r="E29" s="54" t="s">
        <v>112</v>
      </c>
      <c r="F29" s="44" t="s">
        <v>13</v>
      </c>
      <c r="G29" s="46">
        <v>6256.4</v>
      </c>
      <c r="H29" s="19"/>
      <c r="J29" s="6"/>
      <c r="U29" s="6"/>
    </row>
    <row r="30" spans="1:21" ht="18" customHeight="1">
      <c r="A30" s="59"/>
      <c r="B30" s="60"/>
      <c r="C30" s="53" t="s">
        <v>45</v>
      </c>
      <c r="D30" s="44" t="s">
        <v>115</v>
      </c>
      <c r="E30" s="54" t="s">
        <v>113</v>
      </c>
      <c r="F30" s="44" t="s">
        <v>13</v>
      </c>
      <c r="G30" s="46">
        <v>19028.1</v>
      </c>
      <c r="H30" s="19"/>
      <c r="J30" s="6"/>
      <c r="U30" s="6"/>
    </row>
    <row r="31" spans="1:21" ht="18.75" customHeight="1">
      <c r="A31" s="59"/>
      <c r="B31" s="60"/>
      <c r="C31" s="53" t="s">
        <v>45</v>
      </c>
      <c r="D31" s="44" t="s">
        <v>80</v>
      </c>
      <c r="E31" s="54" t="s">
        <v>112</v>
      </c>
      <c r="F31" s="44" t="s">
        <v>82</v>
      </c>
      <c r="G31" s="46">
        <v>8435.9</v>
      </c>
      <c r="H31" s="19"/>
      <c r="J31" s="6"/>
      <c r="U31" s="6"/>
    </row>
    <row r="32" spans="1:21" ht="18.75" customHeight="1">
      <c r="A32" s="50"/>
      <c r="B32" s="51"/>
      <c r="C32" s="53" t="s">
        <v>45</v>
      </c>
      <c r="D32" s="44" t="s">
        <v>80</v>
      </c>
      <c r="E32" s="54" t="s">
        <v>113</v>
      </c>
      <c r="F32" s="44" t="s">
        <v>82</v>
      </c>
      <c r="G32" s="46">
        <v>1339.2</v>
      </c>
      <c r="H32" s="19"/>
      <c r="J32" s="6"/>
      <c r="U32" s="6"/>
    </row>
    <row r="33" spans="1:21" ht="42.75" customHeight="1">
      <c r="A33" s="47" t="s">
        <v>118</v>
      </c>
      <c r="B33" s="52" t="s">
        <v>120</v>
      </c>
      <c r="C33" s="53" t="s">
        <v>45</v>
      </c>
      <c r="D33" s="44"/>
      <c r="E33" s="54"/>
      <c r="F33" s="44"/>
      <c r="G33" s="46">
        <f>G34</f>
        <v>1415.7</v>
      </c>
      <c r="H33" s="19"/>
      <c r="J33" s="6"/>
      <c r="U33" s="6"/>
    </row>
    <row r="34" spans="1:21" ht="39.75" customHeight="1">
      <c r="A34" s="47" t="s">
        <v>119</v>
      </c>
      <c r="B34" s="52" t="s">
        <v>121</v>
      </c>
      <c r="C34" s="53" t="s">
        <v>45</v>
      </c>
      <c r="D34" s="44" t="s">
        <v>115</v>
      </c>
      <c r="E34" s="54" t="s">
        <v>122</v>
      </c>
      <c r="F34" s="44" t="s">
        <v>13</v>
      </c>
      <c r="G34" s="46">
        <v>1415.7</v>
      </c>
      <c r="H34" s="19"/>
      <c r="J34" s="6"/>
      <c r="U34" s="6"/>
    </row>
    <row r="35" spans="1:21" ht="27" customHeight="1">
      <c r="A35" s="55">
        <v>3</v>
      </c>
      <c r="B35" s="56" t="s">
        <v>40</v>
      </c>
      <c r="C35" s="57" t="s">
        <v>45</v>
      </c>
      <c r="D35" s="37"/>
      <c r="E35" s="58"/>
      <c r="F35" s="37"/>
      <c r="G35" s="40">
        <f>G36</f>
        <v>94391.2</v>
      </c>
      <c r="H35" s="19"/>
      <c r="J35" s="6"/>
      <c r="U35" s="6"/>
    </row>
    <row r="36" spans="1:21" ht="16.5" customHeight="1">
      <c r="A36" s="47" t="s">
        <v>54</v>
      </c>
      <c r="B36" s="52" t="s">
        <v>41</v>
      </c>
      <c r="C36" s="53" t="s">
        <v>45</v>
      </c>
      <c r="D36" s="44"/>
      <c r="E36" s="54"/>
      <c r="F36" s="44"/>
      <c r="G36" s="46">
        <f>G37</f>
        <v>94391.2</v>
      </c>
      <c r="H36" s="19"/>
      <c r="J36" s="6"/>
      <c r="U36" s="6"/>
    </row>
    <row r="37" spans="1:21" ht="39.75" customHeight="1">
      <c r="A37" s="47" t="s">
        <v>55</v>
      </c>
      <c r="B37" s="52" t="s">
        <v>44</v>
      </c>
      <c r="C37" s="53" t="s">
        <v>45</v>
      </c>
      <c r="D37" s="44"/>
      <c r="E37" s="54"/>
      <c r="F37" s="44"/>
      <c r="G37" s="46">
        <f>G38</f>
        <v>94391.2</v>
      </c>
      <c r="H37" s="19"/>
      <c r="J37" s="6"/>
      <c r="U37" s="6"/>
    </row>
    <row r="38" spans="1:21" ht="26.25" customHeight="1">
      <c r="A38" s="47" t="s">
        <v>56</v>
      </c>
      <c r="B38" s="52" t="s">
        <v>42</v>
      </c>
      <c r="C38" s="53" t="s">
        <v>45</v>
      </c>
      <c r="D38" s="44" t="s">
        <v>28</v>
      </c>
      <c r="E38" s="54" t="s">
        <v>43</v>
      </c>
      <c r="F38" s="44" t="s">
        <v>13</v>
      </c>
      <c r="G38" s="46">
        <f>50000+44391.2</f>
        <v>94391.2</v>
      </c>
      <c r="H38" s="19"/>
      <c r="J38" s="6"/>
      <c r="U38" s="6"/>
    </row>
    <row r="39" spans="1:21" ht="24.75" customHeight="1">
      <c r="A39" s="55">
        <v>4</v>
      </c>
      <c r="B39" s="56" t="s">
        <v>57</v>
      </c>
      <c r="C39" s="57" t="s">
        <v>45</v>
      </c>
      <c r="D39" s="37"/>
      <c r="E39" s="58"/>
      <c r="F39" s="37"/>
      <c r="G39" s="40">
        <f>G40</f>
        <v>228.9</v>
      </c>
      <c r="H39" s="19"/>
      <c r="J39" s="6"/>
      <c r="U39" s="6"/>
    </row>
    <row r="40" spans="1:21" ht="28.5" customHeight="1">
      <c r="A40" s="47" t="s">
        <v>66</v>
      </c>
      <c r="B40" s="52" t="s">
        <v>84</v>
      </c>
      <c r="C40" s="53" t="s">
        <v>45</v>
      </c>
      <c r="D40" s="44"/>
      <c r="E40" s="54"/>
      <c r="F40" s="44"/>
      <c r="G40" s="46">
        <f>G41</f>
        <v>228.9</v>
      </c>
      <c r="H40" s="19"/>
      <c r="J40" s="6"/>
      <c r="U40" s="6"/>
    </row>
    <row r="41" spans="1:21" ht="28.5" customHeight="1">
      <c r="A41" s="47" t="s">
        <v>67</v>
      </c>
      <c r="B41" s="52" t="s">
        <v>58</v>
      </c>
      <c r="C41" s="53" t="s">
        <v>45</v>
      </c>
      <c r="D41" s="44"/>
      <c r="E41" s="54"/>
      <c r="F41" s="44"/>
      <c r="G41" s="46">
        <f>G42</f>
        <v>228.9</v>
      </c>
      <c r="H41" s="19"/>
      <c r="J41" s="6"/>
      <c r="U41" s="6"/>
    </row>
    <row r="42" spans="1:21" ht="30.75" customHeight="1">
      <c r="A42" s="47" t="s">
        <v>68</v>
      </c>
      <c r="B42" s="52" t="s">
        <v>59</v>
      </c>
      <c r="C42" s="53" t="s">
        <v>45</v>
      </c>
      <c r="D42" s="44" t="s">
        <v>60</v>
      </c>
      <c r="E42" s="54" t="s">
        <v>61</v>
      </c>
      <c r="F42" s="44" t="s">
        <v>62</v>
      </c>
      <c r="G42" s="46">
        <v>228.9</v>
      </c>
      <c r="H42" s="19"/>
      <c r="J42" s="6"/>
      <c r="U42" s="6"/>
    </row>
    <row r="43" spans="1:21" ht="25.5" customHeight="1">
      <c r="A43" s="61">
        <v>5</v>
      </c>
      <c r="B43" s="56" t="s">
        <v>85</v>
      </c>
      <c r="C43" s="57" t="s">
        <v>45</v>
      </c>
      <c r="D43" s="37"/>
      <c r="E43" s="58"/>
      <c r="F43" s="37"/>
      <c r="G43" s="40">
        <f>G44</f>
        <v>1824</v>
      </c>
      <c r="H43" s="19"/>
      <c r="J43" s="6"/>
      <c r="U43" s="6"/>
    </row>
    <row r="44" spans="1:21" ht="27" customHeight="1">
      <c r="A44" s="62" t="s">
        <v>75</v>
      </c>
      <c r="B44" s="52" t="s">
        <v>86</v>
      </c>
      <c r="C44" s="53" t="s">
        <v>45</v>
      </c>
      <c r="D44" s="44"/>
      <c r="E44" s="54"/>
      <c r="F44" s="44"/>
      <c r="G44" s="46">
        <f>G45</f>
        <v>1824</v>
      </c>
      <c r="H44" s="19"/>
      <c r="J44" s="6"/>
      <c r="U44" s="6"/>
    </row>
    <row r="45" spans="1:21" ht="39" customHeight="1">
      <c r="A45" s="62" t="s">
        <v>76</v>
      </c>
      <c r="B45" s="52" t="s">
        <v>87</v>
      </c>
      <c r="C45" s="53" t="s">
        <v>45</v>
      </c>
      <c r="D45" s="44"/>
      <c r="E45" s="54"/>
      <c r="F45" s="44"/>
      <c r="G45" s="46">
        <f>G46</f>
        <v>1824</v>
      </c>
      <c r="H45" s="19"/>
      <c r="J45" s="6"/>
      <c r="U45" s="6"/>
    </row>
    <row r="46" spans="1:21" ht="31.5" customHeight="1">
      <c r="A46" s="62" t="s">
        <v>77</v>
      </c>
      <c r="B46" s="52" t="s">
        <v>88</v>
      </c>
      <c r="C46" s="53" t="s">
        <v>45</v>
      </c>
      <c r="D46" s="44" t="s">
        <v>89</v>
      </c>
      <c r="E46" s="54" t="s">
        <v>90</v>
      </c>
      <c r="F46" s="44" t="s">
        <v>20</v>
      </c>
      <c r="G46" s="46">
        <v>1824</v>
      </c>
      <c r="H46" s="19"/>
      <c r="J46" s="6"/>
      <c r="U46" s="6"/>
    </row>
    <row r="47" spans="1:21" ht="24.75" customHeight="1">
      <c r="A47" s="55">
        <v>6</v>
      </c>
      <c r="B47" s="56" t="s">
        <v>63</v>
      </c>
      <c r="C47" s="57" t="s">
        <v>70</v>
      </c>
      <c r="D47" s="37"/>
      <c r="E47" s="58"/>
      <c r="F47" s="37"/>
      <c r="G47" s="40">
        <f>G48</f>
        <v>11668.3</v>
      </c>
      <c r="H47" s="19"/>
      <c r="J47" s="6"/>
      <c r="U47" s="6"/>
    </row>
    <row r="48" spans="1:21" ht="27" customHeight="1">
      <c r="A48" s="47" t="s">
        <v>91</v>
      </c>
      <c r="B48" s="52" t="s">
        <v>64</v>
      </c>
      <c r="C48" s="53" t="s">
        <v>70</v>
      </c>
      <c r="D48" s="44"/>
      <c r="E48" s="54"/>
      <c r="F48" s="44"/>
      <c r="G48" s="46">
        <f>G49</f>
        <v>11668.3</v>
      </c>
      <c r="H48" s="19"/>
      <c r="J48" s="6"/>
      <c r="U48" s="6"/>
    </row>
    <row r="49" spans="1:7" ht="25.5">
      <c r="A49" s="47" t="s">
        <v>92</v>
      </c>
      <c r="B49" s="52" t="s">
        <v>65</v>
      </c>
      <c r="C49" s="53" t="s">
        <v>70</v>
      </c>
      <c r="D49" s="44"/>
      <c r="E49" s="54"/>
      <c r="F49" s="44"/>
      <c r="G49" s="46">
        <f>G50+G51+G54+G52+G53</f>
        <v>11668.3</v>
      </c>
    </row>
    <row r="50" spans="1:7" ht="15.75" customHeight="1">
      <c r="A50" s="47" t="s">
        <v>93</v>
      </c>
      <c r="B50" s="52" t="s">
        <v>69</v>
      </c>
      <c r="C50" s="53" t="s">
        <v>70</v>
      </c>
      <c r="D50" s="44" t="s">
        <v>71</v>
      </c>
      <c r="E50" s="54" t="s">
        <v>72</v>
      </c>
      <c r="F50" s="44" t="s">
        <v>20</v>
      </c>
      <c r="G50" s="46">
        <v>9691.5</v>
      </c>
    </row>
    <row r="51" spans="1:7" ht="13.5" customHeight="1">
      <c r="A51" s="47" t="s">
        <v>94</v>
      </c>
      <c r="B51" s="52" t="s">
        <v>69</v>
      </c>
      <c r="C51" s="53" t="s">
        <v>70</v>
      </c>
      <c r="D51" s="44" t="s">
        <v>28</v>
      </c>
      <c r="E51" s="54" t="s">
        <v>73</v>
      </c>
      <c r="F51" s="44" t="s">
        <v>20</v>
      </c>
      <c r="G51" s="46">
        <v>1229.8</v>
      </c>
    </row>
    <row r="52" spans="1:7" ht="13.5" customHeight="1">
      <c r="A52" s="47" t="s">
        <v>95</v>
      </c>
      <c r="B52" s="52" t="s">
        <v>69</v>
      </c>
      <c r="C52" s="53" t="s">
        <v>70</v>
      </c>
      <c r="D52" s="44" t="s">
        <v>106</v>
      </c>
      <c r="E52" s="54" t="s">
        <v>107</v>
      </c>
      <c r="F52" s="44" t="s">
        <v>20</v>
      </c>
      <c r="G52" s="46">
        <v>327.3</v>
      </c>
    </row>
    <row r="53" spans="1:7" ht="13.5" customHeight="1">
      <c r="A53" s="47" t="s">
        <v>105</v>
      </c>
      <c r="B53" s="52" t="s">
        <v>69</v>
      </c>
      <c r="C53" s="53" t="s">
        <v>70</v>
      </c>
      <c r="D53" s="44" t="s">
        <v>60</v>
      </c>
      <c r="E53" s="54" t="s">
        <v>109</v>
      </c>
      <c r="F53" s="44" t="s">
        <v>20</v>
      </c>
      <c r="G53" s="46">
        <v>64.5</v>
      </c>
    </row>
    <row r="54" spans="1:7" ht="15.75" customHeight="1">
      <c r="A54" s="47" t="s">
        <v>108</v>
      </c>
      <c r="B54" s="52" t="s">
        <v>69</v>
      </c>
      <c r="C54" s="53" t="s">
        <v>70</v>
      </c>
      <c r="D54" s="44" t="s">
        <v>60</v>
      </c>
      <c r="E54" s="54" t="s">
        <v>74</v>
      </c>
      <c r="F54" s="44" t="s">
        <v>20</v>
      </c>
      <c r="G54" s="46">
        <v>355.2</v>
      </c>
    </row>
    <row r="55" spans="1:7" ht="24.75" customHeight="1">
      <c r="A55" s="55">
        <v>7</v>
      </c>
      <c r="B55" s="63" t="s">
        <v>100</v>
      </c>
      <c r="C55" s="57"/>
      <c r="D55" s="37"/>
      <c r="E55" s="58"/>
      <c r="F55" s="37"/>
      <c r="G55" s="40">
        <f>+G56</f>
        <v>2000</v>
      </c>
    </row>
    <row r="56" spans="1:7" ht="26.25" customHeight="1">
      <c r="A56" s="64" t="s">
        <v>97</v>
      </c>
      <c r="B56" s="65" t="s">
        <v>101</v>
      </c>
      <c r="C56" s="53"/>
      <c r="D56" s="44"/>
      <c r="E56" s="54"/>
      <c r="F56" s="44"/>
      <c r="G56" s="46">
        <f>+G57</f>
        <v>2000</v>
      </c>
    </row>
    <row r="57" spans="1:7" ht="26.25" customHeight="1">
      <c r="A57" s="48" t="s">
        <v>98</v>
      </c>
      <c r="B57" s="65" t="s">
        <v>102</v>
      </c>
      <c r="C57" s="53"/>
      <c r="D57" s="44"/>
      <c r="E57" s="54"/>
      <c r="F57" s="44"/>
      <c r="G57" s="46">
        <f>+G58</f>
        <v>2000</v>
      </c>
    </row>
    <row r="58" spans="1:7" ht="28.5" customHeight="1">
      <c r="A58" s="50"/>
      <c r="B58" s="65" t="s">
        <v>103</v>
      </c>
      <c r="C58" s="53"/>
      <c r="D58" s="44"/>
      <c r="E58" s="54"/>
      <c r="F58" s="44"/>
      <c r="G58" s="46">
        <f>+G59+G60</f>
        <v>2000</v>
      </c>
    </row>
    <row r="59" spans="1:7" ht="19.5" customHeight="1">
      <c r="A59" s="47" t="s">
        <v>104</v>
      </c>
      <c r="B59" s="66" t="s">
        <v>99</v>
      </c>
      <c r="C59" s="53" t="s">
        <v>70</v>
      </c>
      <c r="D59" s="44" t="s">
        <v>28</v>
      </c>
      <c r="E59" s="54" t="s">
        <v>96</v>
      </c>
      <c r="F59" s="44" t="s">
        <v>20</v>
      </c>
      <c r="G59" s="46">
        <v>1100</v>
      </c>
    </row>
    <row r="60" spans="1:7" ht="20.25" customHeight="1">
      <c r="A60" s="47" t="s">
        <v>104</v>
      </c>
      <c r="B60" s="67"/>
      <c r="C60" s="53" t="s">
        <v>45</v>
      </c>
      <c r="D60" s="44" t="s">
        <v>28</v>
      </c>
      <c r="E60" s="54" t="s">
        <v>96</v>
      </c>
      <c r="F60" s="44" t="s">
        <v>20</v>
      </c>
      <c r="G60" s="46">
        <v>900</v>
      </c>
    </row>
    <row r="61" spans="1:7" ht="18" customHeight="1">
      <c r="A61" s="68"/>
      <c r="B61" s="69" t="s">
        <v>29</v>
      </c>
      <c r="C61" s="53"/>
      <c r="D61" s="44"/>
      <c r="E61" s="45"/>
      <c r="F61" s="44"/>
      <c r="G61" s="70">
        <f>+G13+G23+G35+G39+G43+G47+G55</f>
        <v>175852.69999999998</v>
      </c>
    </row>
    <row r="62" spans="1:7" ht="25.5">
      <c r="A62" s="71">
        <v>1</v>
      </c>
      <c r="B62" s="72" t="s">
        <v>30</v>
      </c>
      <c r="C62" s="37" t="s">
        <v>45</v>
      </c>
      <c r="D62" s="37"/>
      <c r="E62" s="73"/>
      <c r="F62" s="37"/>
      <c r="G62" s="74">
        <f>G63</f>
        <v>0.7</v>
      </c>
    </row>
    <row r="63" spans="1:7" ht="28.5" customHeight="1">
      <c r="A63" s="47" t="s">
        <v>14</v>
      </c>
      <c r="B63" s="75" t="s">
        <v>31</v>
      </c>
      <c r="C63" s="44" t="s">
        <v>45</v>
      </c>
      <c r="D63" s="44" t="s">
        <v>32</v>
      </c>
      <c r="E63" s="45" t="s">
        <v>33</v>
      </c>
      <c r="F63" s="44" t="s">
        <v>20</v>
      </c>
      <c r="G63" s="76">
        <v>0.7</v>
      </c>
    </row>
    <row r="64" spans="1:7" ht="14.25" customHeight="1">
      <c r="A64" s="68"/>
      <c r="B64" s="69" t="s">
        <v>34</v>
      </c>
      <c r="C64" s="53"/>
      <c r="D64" s="44"/>
      <c r="E64" s="45"/>
      <c r="F64" s="44"/>
      <c r="G64" s="70">
        <f>+G62</f>
        <v>0.7</v>
      </c>
    </row>
    <row r="65" spans="1:7" ht="18.75" customHeight="1">
      <c r="A65" s="77"/>
      <c r="B65" s="78" t="s">
        <v>35</v>
      </c>
      <c r="C65" s="79"/>
      <c r="D65" s="79"/>
      <c r="E65" s="80"/>
      <c r="F65" s="79"/>
      <c r="G65" s="81">
        <f>+G61+G64</f>
        <v>175853.4</v>
      </c>
    </row>
    <row r="66" spans="1:7" ht="12.75">
      <c r="A66" s="82"/>
      <c r="B66" s="82"/>
      <c r="C66" s="82"/>
      <c r="D66" s="82"/>
      <c r="E66" s="82"/>
      <c r="F66" s="82"/>
      <c r="G66" s="83"/>
    </row>
    <row r="67" ht="12.75">
      <c r="G67" s="6"/>
    </row>
  </sheetData>
  <sheetProtection/>
  <mergeCells count="15">
    <mergeCell ref="A7:G7"/>
    <mergeCell ref="A10:G10"/>
    <mergeCell ref="A8:G8"/>
    <mergeCell ref="C11:F11"/>
    <mergeCell ref="G11:G12"/>
    <mergeCell ref="A57:A58"/>
    <mergeCell ref="A11:A12"/>
    <mergeCell ref="B59:B60"/>
    <mergeCell ref="B11:B12"/>
    <mergeCell ref="A16:A17"/>
    <mergeCell ref="B16:B17"/>
    <mergeCell ref="A18:A19"/>
    <mergeCell ref="B18:B19"/>
    <mergeCell ref="A27:A32"/>
    <mergeCell ref="B27:B32"/>
  </mergeCells>
  <printOptions/>
  <pageMargins left="0.5118110236220472" right="0.1968503937007874" top="0.35433070866141736" bottom="0.31496062992125984" header="0.1968503937007874" footer="0.15748031496062992"/>
  <pageSetup fitToHeight="4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2018-12-13T04:47:16Z</cp:lastPrinted>
  <dcterms:created xsi:type="dcterms:W3CDTF">2003-12-05T21:14:57Z</dcterms:created>
  <dcterms:modified xsi:type="dcterms:W3CDTF">2018-12-13T04:48:08Z</dcterms:modified>
  <cp:category/>
  <cp:version/>
  <cp:contentType/>
  <cp:contentStatus/>
</cp:coreProperties>
</file>