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Area" localSheetId="0">'роспись расходов'!$A$1:$AE$59</definedName>
  </definedNames>
  <calcPr fullCalcOnLoad="1"/>
</workbook>
</file>

<file path=xl/sharedStrings.xml><?xml version="1.0" encoding="utf-8"?>
<sst xmlns="http://schemas.openxmlformats.org/spreadsheetml/2006/main" count="153" uniqueCount="72">
  <si>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</si>
  <si>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</si>
  <si>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</si>
  <si>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</si>
  <si>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</si>
  <si>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</si>
  <si>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</si>
  <si>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</si>
  <si>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</si>
  <si>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</si>
  <si>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</si>
  <si>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</si>
  <si>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</si>
  <si>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</si>
  <si>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</si>
  <si>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</si>
  <si>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</si>
  <si>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</si>
  <si>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</si>
  <si>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</si>
  <si>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</si>
  <si>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</si>
  <si>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</si>
  <si>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</si>
  <si>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</si>
  <si>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</si>
  <si>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</si>
  <si>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</si>
  <si>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</si>
  <si>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</si>
  <si>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</si>
  <si>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</si>
  <si>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</si>
  <si>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</si>
  <si>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</si>
  <si>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</si>
  <si>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</si>
  <si>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</si>
  <si>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</si>
  <si>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</si>
  <si>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</si>
  <si>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</si>
  <si>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</si>
  <si>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0314</t>
  </si>
  <si>
    <t>796F255551</t>
  </si>
  <si>
    <t>7960100000</t>
  </si>
  <si>
    <t>79601S2200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</si>
  <si>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</si>
  <si>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79622L0161</t>
  </si>
  <si>
    <t>0406</t>
  </si>
  <si>
    <t>на плановый период 2023 и 2024 годов</t>
  </si>
  <si>
    <t>2024 год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</si>
  <si>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</si>
  <si>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</si>
  <si>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</si>
  <si>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79617S2954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</si>
  <si>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</si>
  <si>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</si>
  <si>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</si>
  <si>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</si>
  <si>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</si>
  <si>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</si>
  <si>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</si>
  <si>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0310</t>
  </si>
  <si>
    <t>7961300000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</si>
  <si>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</si>
  <si>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</si>
  <si>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</si>
  <si>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</si>
  <si>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</si>
  <si>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</si>
  <si>
    <t>от ________2021г. № ________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</si>
</sst>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61">
    <font>
      <sz val="10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1" fillId="33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Alignment="1">
      <alignment/>
    </xf>
    <xf numFmtId="0" fontId="56" fillId="33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49" fontId="53" fillId="33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left"/>
    </xf>
    <xf numFmtId="49" fontId="53" fillId="0" borderId="0" xfId="0" applyNumberFormat="1" applyFont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5" fontId="4" fillId="0" borderId="20" xfId="0" applyNumberFormat="1" applyFont="1" applyFill="1" applyBorder="1" applyAlignment="1">
      <alignment horizontal="right" vertical="center" wrapText="1"/>
    </xf>
    <xf numFmtId="0" fontId="53" fillId="0" borderId="21" xfId="0" applyFont="1" applyBorder="1" applyAlignment="1">
      <alignment/>
    </xf>
    <xf numFmtId="185" fontId="3" fillId="0" borderId="20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185" fontId="53" fillId="0" borderId="22" xfId="0" applyNumberFormat="1" applyFont="1" applyFill="1" applyBorder="1" applyAlignment="1">
      <alignment horizontal="right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185" fontId="51" fillId="0" borderId="22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5" fontId="3" fillId="0" borderId="22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85" fontId="4" fillId="0" borderId="22" xfId="0" applyNumberFormat="1" applyFont="1" applyFill="1" applyBorder="1" applyAlignment="1">
      <alignment horizontal="right" vertical="center" wrapText="1"/>
    </xf>
    <xf numFmtId="185" fontId="53" fillId="0" borderId="10" xfId="0" applyNumberFormat="1" applyFont="1" applyFill="1" applyBorder="1" applyAlignment="1">
      <alignment horizontal="right" vertical="center" wrapText="1"/>
    </xf>
    <xf numFmtId="185" fontId="51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185" fontId="53" fillId="0" borderId="20" xfId="0" applyNumberFormat="1" applyFont="1" applyFill="1" applyBorder="1" applyAlignment="1">
      <alignment horizontal="right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32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185" fontId="51" fillId="0" borderId="20" xfId="0" applyNumberFormat="1" applyFont="1" applyFill="1" applyBorder="1" applyAlignment="1">
      <alignment horizontal="right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185" fontId="53" fillId="0" borderId="33" xfId="0" applyNumberFormat="1" applyFont="1" applyFill="1" applyBorder="1" applyAlignment="1">
      <alignment horizontal="right" vertical="center" wrapText="1"/>
    </xf>
    <xf numFmtId="185" fontId="51" fillId="0" borderId="33" xfId="0" applyNumberFormat="1" applyFont="1" applyFill="1" applyBorder="1" applyAlignment="1">
      <alignment horizontal="righ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185" fontId="53" fillId="0" borderId="15" xfId="0" applyNumberFormat="1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vertical="center" wrapText="1"/>
    </xf>
    <xf numFmtId="4" fontId="51" fillId="0" borderId="22" xfId="0" applyNumberFormat="1" applyFont="1" applyFill="1" applyBorder="1" applyAlignment="1">
      <alignment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185" fontId="60" fillId="0" borderId="10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3" fillId="0" borderId="22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53" fillId="0" borderId="22" xfId="0" applyFont="1" applyFill="1" applyBorder="1" applyAlignment="1">
      <alignment horizontal="left" vertical="center" wrapText="1"/>
    </xf>
    <xf numFmtId="0" fontId="53" fillId="0" borderId="32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49" fontId="51" fillId="0" borderId="33" xfId="0" applyNumberFormat="1" applyFont="1" applyFill="1" applyBorder="1" applyAlignment="1">
      <alignment horizontal="center" vertical="center" wrapText="1"/>
    </xf>
    <xf numFmtId="49" fontId="51" fillId="0" borderId="23" xfId="0" applyNumberFormat="1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53" fillId="0" borderId="36" xfId="0" applyFont="1" applyBorder="1" applyAlignment="1">
      <alignment horizontal="right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0"/>
  <sheetViews>
    <sheetView tabSelected="1" zoomScale="98" zoomScaleNormal="98" workbookViewId="0" topLeftCell="A1">
      <selection activeCell="F6" sqref="F6"/>
    </sheetView>
  </sheetViews>
  <sheetFormatPr defaultColWidth="3.625" defaultRowHeight="12.75"/>
  <cols>
    <col min="1" max="1" width="4.625" style="13" customWidth="1"/>
    <col min="2" max="2" width="49.125" style="13" customWidth="1"/>
    <col min="3" max="3" width="6.375" style="8" customWidth="1"/>
    <col min="4" max="4" width="8.50390625" style="8" customWidth="1"/>
    <col min="5" max="5" width="14.125" style="8" customWidth="1"/>
    <col min="6" max="6" width="6.50390625" style="8" customWidth="1"/>
    <col min="7" max="7" width="3.625" style="8" hidden="1" customWidth="1"/>
    <col min="8" max="8" width="2.125" style="8" hidden="1" customWidth="1"/>
    <col min="9" max="29" width="3.625" style="8" hidden="1" customWidth="1"/>
    <col min="30" max="30" width="9.50390625" style="13" customWidth="1"/>
    <col min="31" max="31" width="10.125" style="13" customWidth="1"/>
    <col min="32" max="16384" width="3.625" style="8" customWidth="1"/>
  </cols>
  <sheetData>
    <row r="1" spans="1:32" ht="12.75" customHeight="1">
      <c r="A1" s="1"/>
      <c r="B1" s="1"/>
      <c r="C1" s="2"/>
      <c r="D1" s="3"/>
      <c r="E1" s="4"/>
      <c r="F1" s="5" t="s">
        <v>17</v>
      </c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  <c r="AF1" s="7"/>
    </row>
    <row r="2" spans="1:32" ht="12.75" customHeight="1">
      <c r="A2" s="9"/>
      <c r="B2" s="9"/>
      <c r="C2" s="10"/>
      <c r="D2" s="11"/>
      <c r="E2" s="4"/>
      <c r="F2" s="12" t="s">
        <v>11</v>
      </c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7"/>
    </row>
    <row r="3" spans="3:32" ht="12.75" customHeight="1">
      <c r="C3" s="14"/>
      <c r="E3" s="4"/>
      <c r="F3" s="4" t="s">
        <v>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7"/>
    </row>
    <row r="4" spans="1:32" ht="12.75" customHeight="1">
      <c r="A4" s="15"/>
      <c r="B4" s="15"/>
      <c r="C4" s="16"/>
      <c r="D4" s="17"/>
      <c r="E4" s="4"/>
      <c r="F4" s="18" t="s">
        <v>12</v>
      </c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  <c r="AF4" s="7"/>
    </row>
    <row r="5" spans="1:53" ht="15.75" customHeight="1">
      <c r="A5" s="20"/>
      <c r="B5" s="20"/>
      <c r="C5" s="21"/>
      <c r="D5" s="22"/>
      <c r="E5" s="4"/>
      <c r="F5" s="121" t="s">
        <v>71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23"/>
      <c r="AW5" s="23"/>
      <c r="AX5" s="23"/>
      <c r="AY5" s="23"/>
      <c r="AZ5" s="23"/>
      <c r="BA5" s="23"/>
    </row>
    <row r="6" spans="1:53" ht="10.5" customHeight="1">
      <c r="A6" s="20"/>
      <c r="B6" s="20"/>
      <c r="C6" s="22"/>
      <c r="D6" s="22"/>
      <c r="E6" s="2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0"/>
      <c r="AE6" s="20"/>
      <c r="AK6" s="26"/>
      <c r="AL6" s="23"/>
      <c r="AM6" s="24"/>
      <c r="AN6" s="24"/>
      <c r="AO6" s="24"/>
      <c r="AP6" s="24"/>
      <c r="AQ6" s="24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9.5" customHeight="1">
      <c r="A7" s="123" t="s">
        <v>41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K7" s="23"/>
      <c r="AL7" s="23"/>
      <c r="AM7" s="24"/>
      <c r="AN7" s="24"/>
      <c r="AO7" s="24"/>
      <c r="AP7" s="24"/>
      <c r="AQ7" s="24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ht="19.5" customHeight="1">
      <c r="A8" s="123" t="s">
        <v>42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K8" s="23"/>
      <c r="AL8" s="23"/>
      <c r="AM8" s="24"/>
      <c r="AN8" s="24"/>
      <c r="AO8" s="24"/>
      <c r="AP8" s="24"/>
      <c r="AQ8" s="24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2.75" customHeight="1">
      <c r="A9" s="123" t="s">
        <v>50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K9" s="17"/>
      <c r="AL9" s="23"/>
      <c r="AM9" s="24"/>
      <c r="AN9" s="24"/>
      <c r="AO9" s="24"/>
      <c r="AP9" s="24"/>
      <c r="AQ9" s="24"/>
      <c r="AR9" s="23"/>
      <c r="AS9" s="23"/>
      <c r="AT9" s="23"/>
      <c r="AU9" s="23"/>
      <c r="AV9" s="23"/>
      <c r="AW9" s="23"/>
      <c r="AX9" s="23"/>
      <c r="AY9" s="23"/>
      <c r="AZ9" s="23"/>
      <c r="BA9" s="17"/>
    </row>
    <row r="10" spans="1:54" ht="22.5" customHeight="1" hidden="1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M10" s="30"/>
      <c r="AN10" s="30"/>
      <c r="AO10" s="30"/>
      <c r="AP10" s="30"/>
      <c r="AQ10" s="3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22.5" customHeight="1">
      <c r="A11" s="144" t="s">
        <v>19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M11" s="11"/>
      <c r="AN11" s="11"/>
      <c r="AO11" s="11"/>
      <c r="AP11" s="11"/>
      <c r="AQ11" s="11"/>
      <c r="AR11" s="31"/>
      <c r="AS11" s="11"/>
      <c r="AT11" s="31"/>
      <c r="AU11" s="31"/>
      <c r="AV11" s="31"/>
      <c r="AW11" s="31"/>
      <c r="AX11" s="31"/>
      <c r="AY11" s="31"/>
      <c r="AZ11" s="31"/>
      <c r="BA11" s="31"/>
      <c r="BB11" s="32"/>
    </row>
    <row r="12" spans="1:54" ht="20.25" customHeight="1">
      <c r="A12" s="145" t="s">
        <v>7</v>
      </c>
      <c r="B12" s="145" t="s">
        <v>4</v>
      </c>
      <c r="C12" s="147" t="s">
        <v>5</v>
      </c>
      <c r="D12" s="148"/>
      <c r="E12" s="148"/>
      <c r="F12" s="148"/>
      <c r="G12" s="149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7"/>
      <c r="AD12" s="145" t="s">
        <v>30</v>
      </c>
      <c r="AE12" s="145" t="s">
        <v>51</v>
      </c>
      <c r="BB12" s="33"/>
    </row>
    <row r="13" spans="1:56" ht="18" customHeight="1">
      <c r="A13" s="146"/>
      <c r="B13" s="146"/>
      <c r="C13" s="40" t="s">
        <v>3</v>
      </c>
      <c r="D13" s="40" t="s">
        <v>0</v>
      </c>
      <c r="E13" s="40" t="s">
        <v>1</v>
      </c>
      <c r="F13" s="40" t="s">
        <v>2</v>
      </c>
      <c r="G13" s="150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8"/>
      <c r="AD13" s="146"/>
      <c r="AE13" s="14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31" s="13" customFormat="1" ht="12.75">
      <c r="A14" s="139">
        <v>1</v>
      </c>
      <c r="B14" s="124" t="s">
        <v>52</v>
      </c>
      <c r="C14" s="64" t="s">
        <v>20</v>
      </c>
      <c r="D14" s="64" t="s">
        <v>26</v>
      </c>
      <c r="E14" s="65" t="s">
        <v>32</v>
      </c>
      <c r="F14" s="64" t="s">
        <v>15</v>
      </c>
      <c r="G14" s="66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69">
        <v>6748.9</v>
      </c>
      <c r="AE14" s="69">
        <v>5886.4</v>
      </c>
    </row>
    <row r="15" spans="1:31" s="13" customFormat="1" ht="12.75">
      <c r="A15" s="140"/>
      <c r="B15" s="125"/>
      <c r="C15" s="70" t="s">
        <v>20</v>
      </c>
      <c r="D15" s="64" t="s">
        <v>26</v>
      </c>
      <c r="E15" s="65" t="s">
        <v>32</v>
      </c>
      <c r="F15" s="64" t="s">
        <v>25</v>
      </c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9">
        <v>309.7</v>
      </c>
      <c r="AE15" s="69">
        <v>309.7</v>
      </c>
    </row>
    <row r="16" spans="1:31" s="13" customFormat="1" ht="12.75">
      <c r="A16" s="140"/>
      <c r="B16" s="125"/>
      <c r="C16" s="70" t="s">
        <v>20</v>
      </c>
      <c r="D16" s="64" t="s">
        <v>53</v>
      </c>
      <c r="E16" s="65" t="s">
        <v>32</v>
      </c>
      <c r="F16" s="64" t="s">
        <v>15</v>
      </c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69">
        <v>904</v>
      </c>
      <c r="AE16" s="69">
        <v>905.7</v>
      </c>
    </row>
    <row r="17" spans="1:31" s="13" customFormat="1" ht="12.75">
      <c r="A17" s="140"/>
      <c r="B17" s="125"/>
      <c r="C17" s="70" t="s">
        <v>20</v>
      </c>
      <c r="D17" s="64" t="s">
        <v>6</v>
      </c>
      <c r="E17" s="65" t="s">
        <v>32</v>
      </c>
      <c r="F17" s="64" t="s">
        <v>15</v>
      </c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69">
        <v>6136.3</v>
      </c>
      <c r="AE17" s="69">
        <v>6044.4</v>
      </c>
    </row>
    <row r="18" spans="1:31" s="13" customFormat="1" ht="12.75">
      <c r="A18" s="140"/>
      <c r="B18" s="125"/>
      <c r="C18" s="70" t="s">
        <v>20</v>
      </c>
      <c r="D18" s="64" t="s">
        <v>9</v>
      </c>
      <c r="E18" s="65" t="s">
        <v>32</v>
      </c>
      <c r="F18" s="64" t="s">
        <v>15</v>
      </c>
      <c r="G18" s="6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69">
        <v>4776.1</v>
      </c>
      <c r="AE18" s="69">
        <v>3882.92</v>
      </c>
    </row>
    <row r="19" spans="1:31" s="13" customFormat="1" ht="15" customHeight="1">
      <c r="A19" s="141"/>
      <c r="B19" s="126"/>
      <c r="C19" s="130" t="s">
        <v>14</v>
      </c>
      <c r="D19" s="131"/>
      <c r="E19" s="131"/>
      <c r="F19" s="132"/>
      <c r="G19" s="66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71">
        <f>SUM(AD14:AD18)</f>
        <v>18875</v>
      </c>
      <c r="AE19" s="71">
        <f>SUM(AE14:AE18)</f>
        <v>17029.12</v>
      </c>
    </row>
    <row r="20" spans="1:31" s="13" customFormat="1" ht="37.5" customHeight="1">
      <c r="A20" s="115">
        <v>2</v>
      </c>
      <c r="B20" s="117" t="s">
        <v>31</v>
      </c>
      <c r="C20" s="72" t="s">
        <v>20</v>
      </c>
      <c r="D20" s="72" t="s">
        <v>13</v>
      </c>
      <c r="E20" s="47" t="s">
        <v>40</v>
      </c>
      <c r="F20" s="72" t="s">
        <v>15</v>
      </c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6">
        <v>9172.5</v>
      </c>
      <c r="AE20" s="69">
        <v>9498.3</v>
      </c>
    </row>
    <row r="21" spans="1:31" s="13" customFormat="1" ht="33.75" customHeight="1">
      <c r="A21" s="116"/>
      <c r="B21" s="116"/>
      <c r="C21" s="118" t="s">
        <v>14</v>
      </c>
      <c r="D21" s="119"/>
      <c r="E21" s="119"/>
      <c r="F21" s="120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  <c r="AD21" s="80">
        <f>AD20</f>
        <v>9172.5</v>
      </c>
      <c r="AE21" s="71">
        <f>AE20</f>
        <v>9498.3</v>
      </c>
    </row>
    <row r="22" spans="1:31" s="13" customFormat="1" ht="12.75">
      <c r="A22" s="139">
        <v>3</v>
      </c>
      <c r="B22" s="124" t="s">
        <v>54</v>
      </c>
      <c r="C22" s="70" t="s">
        <v>20</v>
      </c>
      <c r="D22" s="64" t="s">
        <v>13</v>
      </c>
      <c r="E22" s="65" t="s">
        <v>56</v>
      </c>
      <c r="F22" s="64" t="s">
        <v>15</v>
      </c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69">
        <v>67369.4</v>
      </c>
      <c r="AE22" s="69">
        <v>57509.5</v>
      </c>
    </row>
    <row r="23" spans="1:31" s="13" customFormat="1" ht="24.75" customHeight="1">
      <c r="A23" s="140"/>
      <c r="B23" s="125"/>
      <c r="C23" s="70" t="s">
        <v>20</v>
      </c>
      <c r="D23" s="64" t="s">
        <v>13</v>
      </c>
      <c r="E23" s="65" t="s">
        <v>55</v>
      </c>
      <c r="F23" s="64" t="s">
        <v>16</v>
      </c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9">
        <v>1924.9</v>
      </c>
      <c r="AE23" s="69">
        <v>0</v>
      </c>
    </row>
    <row r="24" spans="1:31" s="13" customFormat="1" ht="30.75" customHeight="1">
      <c r="A24" s="141"/>
      <c r="B24" s="126"/>
      <c r="C24" s="130" t="s">
        <v>14</v>
      </c>
      <c r="D24" s="131"/>
      <c r="E24" s="131"/>
      <c r="F24" s="132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71">
        <f>SUM(AD22:AD23)</f>
        <v>69294.29999999999</v>
      </c>
      <c r="AE24" s="71">
        <f>SUM(AE22:AE23)</f>
        <v>57509.5</v>
      </c>
    </row>
    <row r="25" spans="1:31" s="13" customFormat="1" ht="55.5" customHeight="1">
      <c r="A25" s="115">
        <v>4</v>
      </c>
      <c r="B25" s="117" t="s">
        <v>57</v>
      </c>
      <c r="C25" s="47" t="s">
        <v>20</v>
      </c>
      <c r="D25" s="47" t="s">
        <v>53</v>
      </c>
      <c r="E25" s="48" t="s">
        <v>58</v>
      </c>
      <c r="F25" s="47" t="s">
        <v>25</v>
      </c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9"/>
      <c r="AD25" s="46">
        <v>500</v>
      </c>
      <c r="AE25" s="81">
        <v>500</v>
      </c>
    </row>
    <row r="26" spans="1:31" s="13" customFormat="1" ht="49.5" customHeight="1">
      <c r="A26" s="135"/>
      <c r="B26" s="136"/>
      <c r="C26" s="118" t="s">
        <v>14</v>
      </c>
      <c r="D26" s="119"/>
      <c r="E26" s="119"/>
      <c r="F26" s="120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  <c r="AD26" s="80">
        <f>AD25</f>
        <v>500</v>
      </c>
      <c r="AE26" s="82">
        <f>+AE25</f>
        <v>500</v>
      </c>
    </row>
    <row r="27" spans="1:31" s="13" customFormat="1" ht="21.75" customHeight="1">
      <c r="A27" s="115">
        <v>5</v>
      </c>
      <c r="B27" s="117" t="s">
        <v>65</v>
      </c>
      <c r="C27" s="47" t="s">
        <v>20</v>
      </c>
      <c r="D27" s="47" t="s">
        <v>9</v>
      </c>
      <c r="E27" s="48" t="s">
        <v>45</v>
      </c>
      <c r="F27" s="47" t="s">
        <v>16</v>
      </c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1"/>
      <c r="AD27" s="46">
        <v>10000</v>
      </c>
      <c r="AE27" s="46">
        <v>0</v>
      </c>
    </row>
    <row r="28" spans="1:31" s="13" customFormat="1" ht="20.25" customHeight="1">
      <c r="A28" s="142"/>
      <c r="B28" s="143"/>
      <c r="C28" s="52" t="s">
        <v>20</v>
      </c>
      <c r="D28" s="47" t="s">
        <v>9</v>
      </c>
      <c r="E28" s="48" t="s">
        <v>46</v>
      </c>
      <c r="F28" s="47" t="s">
        <v>15</v>
      </c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  <c r="AD28" s="46">
        <v>2000</v>
      </c>
      <c r="AE28" s="46">
        <v>2000</v>
      </c>
    </row>
    <row r="29" spans="1:31" s="13" customFormat="1" ht="11.25" customHeight="1">
      <c r="A29" s="135"/>
      <c r="B29" s="136"/>
      <c r="C29" s="118" t="s">
        <v>14</v>
      </c>
      <c r="D29" s="119"/>
      <c r="E29" s="119"/>
      <c r="F29" s="120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1"/>
      <c r="AD29" s="54">
        <f>SUM(AD27:AD28)</f>
        <v>12000</v>
      </c>
      <c r="AE29" s="54">
        <f>SUM(AE27:AE28)</f>
        <v>2000</v>
      </c>
    </row>
    <row r="30" spans="1:31" s="13" customFormat="1" ht="27.75" customHeight="1">
      <c r="A30" s="115">
        <v>6</v>
      </c>
      <c r="B30" s="117" t="s">
        <v>66</v>
      </c>
      <c r="C30" s="47" t="s">
        <v>20</v>
      </c>
      <c r="D30" s="47" t="s">
        <v>18</v>
      </c>
      <c r="E30" s="47" t="s">
        <v>67</v>
      </c>
      <c r="F30" s="47" t="s">
        <v>15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46">
        <v>24820.5</v>
      </c>
      <c r="AE30" s="46">
        <v>25435.7</v>
      </c>
    </row>
    <row r="31" spans="1:31" s="13" customFormat="1" ht="27" customHeight="1">
      <c r="A31" s="135"/>
      <c r="B31" s="136"/>
      <c r="C31" s="118" t="s">
        <v>14</v>
      </c>
      <c r="D31" s="119"/>
      <c r="E31" s="119"/>
      <c r="F31" s="120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0">
        <f>AD30</f>
        <v>24820.5</v>
      </c>
      <c r="AE31" s="80">
        <f>AE30</f>
        <v>25435.7</v>
      </c>
    </row>
    <row r="32" spans="1:31" s="13" customFormat="1" ht="18.75" customHeight="1">
      <c r="A32" s="115">
        <v>7</v>
      </c>
      <c r="B32" s="117" t="s">
        <v>68</v>
      </c>
      <c r="C32" s="47" t="s">
        <v>20</v>
      </c>
      <c r="D32" s="47" t="s">
        <v>9</v>
      </c>
      <c r="E32" s="48" t="s">
        <v>69</v>
      </c>
      <c r="F32" s="47" t="s">
        <v>16</v>
      </c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1"/>
      <c r="AD32" s="46">
        <v>19891.5</v>
      </c>
      <c r="AE32" s="46">
        <v>0</v>
      </c>
    </row>
    <row r="33" spans="1:31" s="13" customFormat="1" ht="18" customHeight="1">
      <c r="A33" s="142"/>
      <c r="B33" s="143"/>
      <c r="C33" s="52" t="s">
        <v>20</v>
      </c>
      <c r="D33" s="47" t="s">
        <v>18</v>
      </c>
      <c r="E33" s="48" t="s">
        <v>69</v>
      </c>
      <c r="F33" s="47" t="s">
        <v>15</v>
      </c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1"/>
      <c r="AD33" s="46">
        <v>23474.1</v>
      </c>
      <c r="AE33" s="46">
        <v>16093</v>
      </c>
    </row>
    <row r="34" spans="1:31" s="13" customFormat="1" ht="15" customHeight="1">
      <c r="A34" s="142"/>
      <c r="B34" s="143"/>
      <c r="C34" s="118" t="s">
        <v>14</v>
      </c>
      <c r="D34" s="119"/>
      <c r="E34" s="119"/>
      <c r="F34" s="120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/>
      <c r="AD34" s="114">
        <f>SUM(AD32:AD33)</f>
        <v>43365.6</v>
      </c>
      <c r="AE34" s="54">
        <f>SUM(AE32:AE33)</f>
        <v>16093</v>
      </c>
    </row>
    <row r="35" spans="1:31" s="13" customFormat="1" ht="27.75" customHeight="1">
      <c r="A35" s="115">
        <v>8</v>
      </c>
      <c r="B35" s="117" t="s">
        <v>23</v>
      </c>
      <c r="C35" s="72" t="s">
        <v>20</v>
      </c>
      <c r="D35" s="72" t="s">
        <v>18</v>
      </c>
      <c r="E35" s="84" t="s">
        <v>44</v>
      </c>
      <c r="F35" s="72" t="s">
        <v>15</v>
      </c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76">
        <v>5000</v>
      </c>
      <c r="AE35" s="46">
        <v>2000</v>
      </c>
    </row>
    <row r="36" spans="1:31" s="13" customFormat="1" ht="27" customHeight="1">
      <c r="A36" s="135"/>
      <c r="B36" s="136"/>
      <c r="C36" s="118" t="s">
        <v>14</v>
      </c>
      <c r="D36" s="119"/>
      <c r="E36" s="119"/>
      <c r="F36" s="120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5"/>
      <c r="AD36" s="54">
        <f>AD35</f>
        <v>5000</v>
      </c>
      <c r="AE36" s="54">
        <f>AE35</f>
        <v>2000</v>
      </c>
    </row>
    <row r="37" spans="1:31" s="13" customFormat="1" ht="21.75" customHeight="1">
      <c r="A37" s="115">
        <v>9</v>
      </c>
      <c r="B37" s="124" t="s">
        <v>24</v>
      </c>
      <c r="C37" s="88" t="s">
        <v>20</v>
      </c>
      <c r="D37" s="88" t="s">
        <v>6</v>
      </c>
      <c r="E37" s="89" t="s">
        <v>34</v>
      </c>
      <c r="F37" s="88" t="s">
        <v>16</v>
      </c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2"/>
      <c r="AD37" s="93">
        <v>0</v>
      </c>
      <c r="AE37" s="93">
        <v>0</v>
      </c>
    </row>
    <row r="38" spans="1:31" s="13" customFormat="1" ht="21.75" customHeight="1">
      <c r="A38" s="142"/>
      <c r="B38" s="125"/>
      <c r="C38" s="88" t="s">
        <v>20</v>
      </c>
      <c r="D38" s="88" t="s">
        <v>6</v>
      </c>
      <c r="E38" s="89" t="s">
        <v>35</v>
      </c>
      <c r="F38" s="88" t="s">
        <v>16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2"/>
      <c r="AD38" s="93">
        <v>5317.3</v>
      </c>
      <c r="AE38" s="81">
        <v>1589.3</v>
      </c>
    </row>
    <row r="39" spans="1:31" s="13" customFormat="1" ht="25.5" customHeight="1">
      <c r="A39" s="142"/>
      <c r="B39" s="125"/>
      <c r="C39" s="94" t="s">
        <v>20</v>
      </c>
      <c r="D39" s="95" t="s">
        <v>6</v>
      </c>
      <c r="E39" s="96" t="s">
        <v>36</v>
      </c>
      <c r="F39" s="95" t="s">
        <v>16</v>
      </c>
      <c r="G39" s="90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2"/>
      <c r="AD39" s="93">
        <v>44889.3</v>
      </c>
      <c r="AE39" s="93">
        <v>48617.3</v>
      </c>
    </row>
    <row r="40" spans="1:31" s="13" customFormat="1" ht="21.75" customHeight="1">
      <c r="A40" s="135"/>
      <c r="B40" s="126"/>
      <c r="C40" s="130" t="s">
        <v>14</v>
      </c>
      <c r="D40" s="131"/>
      <c r="E40" s="131"/>
      <c r="F40" s="132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2"/>
      <c r="AD40" s="97">
        <f>AD37+AD39+AD38</f>
        <v>50206.600000000006</v>
      </c>
      <c r="AE40" s="82">
        <f>AE38+AE39</f>
        <v>50206.600000000006</v>
      </c>
    </row>
    <row r="41" spans="1:31" s="13" customFormat="1" ht="24.75" customHeight="1">
      <c r="A41" s="139">
        <v>10</v>
      </c>
      <c r="B41" s="117" t="s">
        <v>47</v>
      </c>
      <c r="C41" s="47" t="s">
        <v>20</v>
      </c>
      <c r="D41" s="53" t="s">
        <v>49</v>
      </c>
      <c r="E41" s="47" t="s">
        <v>48</v>
      </c>
      <c r="F41" s="47" t="s">
        <v>15</v>
      </c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  <c r="AD41" s="60">
        <v>2071.3</v>
      </c>
      <c r="AE41" s="60">
        <v>700</v>
      </c>
    </row>
    <row r="42" spans="1:31" s="13" customFormat="1" ht="30" customHeight="1">
      <c r="A42" s="141"/>
      <c r="B42" s="136"/>
      <c r="C42" s="118" t="s">
        <v>14</v>
      </c>
      <c r="D42" s="119"/>
      <c r="E42" s="119"/>
      <c r="F42" s="120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7"/>
      <c r="AD42" s="58">
        <f>AD41</f>
        <v>2071.3</v>
      </c>
      <c r="AE42" s="58">
        <f>AE41</f>
        <v>700</v>
      </c>
    </row>
    <row r="43" spans="1:60" s="13" customFormat="1" ht="27.75" customHeight="1">
      <c r="A43" s="139">
        <v>11</v>
      </c>
      <c r="B43" s="124" t="s">
        <v>70</v>
      </c>
      <c r="C43" s="98" t="s">
        <v>20</v>
      </c>
      <c r="D43" s="88" t="s">
        <v>21</v>
      </c>
      <c r="E43" s="89" t="s">
        <v>37</v>
      </c>
      <c r="F43" s="88" t="s">
        <v>22</v>
      </c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  <c r="AD43" s="93">
        <v>3600</v>
      </c>
      <c r="AE43" s="81">
        <v>3800</v>
      </c>
      <c r="AF43" s="34"/>
      <c r="AG43" s="35"/>
      <c r="AH43" s="36"/>
      <c r="AI43" s="37"/>
      <c r="AJ43" s="37"/>
      <c r="AK43" s="37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8"/>
      <c r="BH43" s="39"/>
    </row>
    <row r="44" spans="1:60" s="13" customFormat="1" ht="24" customHeight="1">
      <c r="A44" s="141"/>
      <c r="B44" s="126"/>
      <c r="C44" s="130" t="s">
        <v>14</v>
      </c>
      <c r="D44" s="131"/>
      <c r="E44" s="131"/>
      <c r="F44" s="132"/>
      <c r="G44" s="90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2"/>
      <c r="AD44" s="82">
        <f>AD43</f>
        <v>3600</v>
      </c>
      <c r="AE44" s="82">
        <f>AE43</f>
        <v>3800</v>
      </c>
      <c r="AF44" s="34"/>
      <c r="AG44" s="35"/>
      <c r="AH44" s="36"/>
      <c r="AI44" s="37"/>
      <c r="AJ44" s="37"/>
      <c r="AK44" s="37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8"/>
      <c r="BH44" s="39"/>
    </row>
    <row r="45" spans="1:60" s="13" customFormat="1" ht="24" customHeight="1">
      <c r="A45" s="140">
        <v>12</v>
      </c>
      <c r="B45" s="124" t="s">
        <v>60</v>
      </c>
      <c r="C45" s="99" t="s">
        <v>20</v>
      </c>
      <c r="D45" s="88" t="s">
        <v>27</v>
      </c>
      <c r="E45" s="89" t="s">
        <v>39</v>
      </c>
      <c r="F45" s="88" t="s">
        <v>29</v>
      </c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81">
        <v>180</v>
      </c>
      <c r="AE45" s="81">
        <v>180</v>
      </c>
      <c r="AF45" s="34"/>
      <c r="AG45" s="35"/>
      <c r="AH45" s="36"/>
      <c r="AI45" s="37"/>
      <c r="AJ45" s="37"/>
      <c r="AK45" s="37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8"/>
      <c r="BH45" s="39"/>
    </row>
    <row r="46" spans="1:60" s="13" customFormat="1" ht="33" customHeight="1">
      <c r="A46" s="140"/>
      <c r="B46" s="125"/>
      <c r="C46" s="70" t="s">
        <v>20</v>
      </c>
      <c r="D46" s="64" t="s">
        <v>28</v>
      </c>
      <c r="E46" s="65" t="s">
        <v>39</v>
      </c>
      <c r="F46" s="64" t="s">
        <v>29</v>
      </c>
      <c r="G46" s="9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2"/>
      <c r="AD46" s="100">
        <v>90</v>
      </c>
      <c r="AE46" s="69">
        <v>90</v>
      </c>
      <c r="AF46" s="34"/>
      <c r="AG46" s="35"/>
      <c r="AH46" s="36"/>
      <c r="AI46" s="37"/>
      <c r="AJ46" s="37"/>
      <c r="AK46" s="37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8"/>
      <c r="BH46" s="39"/>
    </row>
    <row r="47" spans="1:60" s="13" customFormat="1" ht="24" customHeight="1">
      <c r="A47" s="140"/>
      <c r="B47" s="126"/>
      <c r="C47" s="130" t="s">
        <v>14</v>
      </c>
      <c r="D47" s="131"/>
      <c r="E47" s="131"/>
      <c r="F47" s="132"/>
      <c r="G47" s="9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101">
        <f>AD45+AD46</f>
        <v>270</v>
      </c>
      <c r="AE47" s="82">
        <f>AE45+AE46</f>
        <v>270</v>
      </c>
      <c r="AF47" s="34"/>
      <c r="AG47" s="35"/>
      <c r="AH47" s="36"/>
      <c r="AI47" s="37"/>
      <c r="AJ47" s="37"/>
      <c r="AK47" s="37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8"/>
      <c r="BH47" s="39"/>
    </row>
    <row r="48" spans="1:60" s="13" customFormat="1" ht="13.5" customHeight="1">
      <c r="A48" s="139">
        <v>13</v>
      </c>
      <c r="B48" s="124" t="s">
        <v>59</v>
      </c>
      <c r="C48" s="88" t="s">
        <v>20</v>
      </c>
      <c r="D48" s="88" t="s">
        <v>27</v>
      </c>
      <c r="E48" s="89" t="s">
        <v>38</v>
      </c>
      <c r="F48" s="88" t="s">
        <v>15</v>
      </c>
      <c r="G48" s="102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v>300</v>
      </c>
      <c r="AE48" s="81">
        <v>300</v>
      </c>
      <c r="AF48" s="34"/>
      <c r="AG48" s="35"/>
      <c r="AH48" s="36"/>
      <c r="AI48" s="37"/>
      <c r="AJ48" s="37"/>
      <c r="AK48" s="37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8"/>
      <c r="BH48" s="39"/>
    </row>
    <row r="49" spans="1:31" s="13" customFormat="1" ht="21" customHeight="1">
      <c r="A49" s="140"/>
      <c r="B49" s="125"/>
      <c r="C49" s="88" t="s">
        <v>20</v>
      </c>
      <c r="D49" s="89" t="s">
        <v>27</v>
      </c>
      <c r="E49" s="88" t="s">
        <v>38</v>
      </c>
      <c r="F49" s="88" t="s">
        <v>22</v>
      </c>
      <c r="G49" s="106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8"/>
      <c r="AD49" s="105">
        <v>300</v>
      </c>
      <c r="AE49" s="81">
        <v>300</v>
      </c>
    </row>
    <row r="50" spans="1:31" s="13" customFormat="1" ht="17.25" customHeight="1">
      <c r="A50" s="141"/>
      <c r="B50" s="126"/>
      <c r="C50" s="127" t="s">
        <v>14</v>
      </c>
      <c r="D50" s="128"/>
      <c r="E50" s="128"/>
      <c r="F50" s="12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0">
        <f>AD48+AD49</f>
        <v>600</v>
      </c>
      <c r="AE50" s="71">
        <f>AE48+AE49</f>
        <v>600</v>
      </c>
    </row>
    <row r="51" spans="1:31" s="13" customFormat="1" ht="28.5" customHeight="1">
      <c r="A51" s="139">
        <v>14</v>
      </c>
      <c r="B51" s="125" t="s">
        <v>61</v>
      </c>
      <c r="C51" s="88" t="s">
        <v>20</v>
      </c>
      <c r="D51" s="88" t="s">
        <v>43</v>
      </c>
      <c r="E51" s="89" t="s">
        <v>33</v>
      </c>
      <c r="F51" s="88" t="s">
        <v>15</v>
      </c>
      <c r="G51" s="111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3"/>
      <c r="AD51" s="81">
        <v>28</v>
      </c>
      <c r="AE51" s="81">
        <v>28</v>
      </c>
    </row>
    <row r="52" spans="1:31" s="13" customFormat="1" ht="22.5" customHeight="1">
      <c r="A52" s="141"/>
      <c r="B52" s="126"/>
      <c r="C52" s="130" t="s">
        <v>14</v>
      </c>
      <c r="D52" s="131"/>
      <c r="E52" s="131"/>
      <c r="F52" s="132"/>
      <c r="G52" s="90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2"/>
      <c r="AD52" s="97">
        <f>AD51</f>
        <v>28</v>
      </c>
      <c r="AE52" s="82">
        <f>AE51</f>
        <v>28</v>
      </c>
    </row>
    <row r="53" spans="1:31" s="13" customFormat="1" ht="28.5" customHeight="1">
      <c r="A53" s="142">
        <v>15</v>
      </c>
      <c r="B53" s="117" t="s">
        <v>62</v>
      </c>
      <c r="C53" s="47" t="s">
        <v>20</v>
      </c>
      <c r="D53" s="47" t="s">
        <v>63</v>
      </c>
      <c r="E53" s="47" t="s">
        <v>64</v>
      </c>
      <c r="F53" s="47" t="s">
        <v>15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46">
        <v>31.5</v>
      </c>
      <c r="AE53" s="46">
        <v>31.5</v>
      </c>
    </row>
    <row r="54" spans="1:31" s="13" customFormat="1" ht="21.75" customHeight="1">
      <c r="A54" s="142"/>
      <c r="B54" s="136"/>
      <c r="C54" s="118" t="s">
        <v>14</v>
      </c>
      <c r="D54" s="119"/>
      <c r="E54" s="119"/>
      <c r="F54" s="120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54">
        <f>AD53</f>
        <v>31.5</v>
      </c>
      <c r="AE54" s="54">
        <f>AE53</f>
        <v>31.5</v>
      </c>
    </row>
    <row r="55" spans="1:46" s="44" customFormat="1" ht="12.75" customHeight="1">
      <c r="A55" s="151" t="s">
        <v>8</v>
      </c>
      <c r="B55" s="152"/>
      <c r="C55" s="152"/>
      <c r="D55" s="152"/>
      <c r="E55" s="152"/>
      <c r="F55" s="153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63">
        <f>AD19+AD21+AD24+AD26+AD29+AD31+AD34+AD36+AD40+AD42+AD44+AD47+AD50+AD52+AD54</f>
        <v>239835.3</v>
      </c>
      <c r="AE55" s="63">
        <f>AE19+AE21+AE24+AE26+AE29+AE31+AE34+AE36+AE40+AE42+AE44+AE47+AE50+AE52+AE54</f>
        <v>185701.72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5"/>
      <c r="AT55" s="43"/>
    </row>
    <row r="56" spans="1:46" s="44" customFormat="1" ht="24.75" customHeight="1">
      <c r="A56" s="13"/>
      <c r="B56" s="3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3"/>
      <c r="AE56" s="13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5"/>
      <c r="AT56" s="43"/>
    </row>
    <row r="57" spans="1:46" s="44" customFormat="1" ht="24.75" customHeight="1" hidden="1">
      <c r="A57" s="13"/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41"/>
      <c r="AE57" s="13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5"/>
      <c r="AT57" s="43"/>
    </row>
    <row r="58" spans="1:46" s="44" customFormat="1" ht="72" customHeight="1">
      <c r="A58" s="13"/>
      <c r="B58" s="1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13"/>
      <c r="AE58" s="13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5"/>
      <c r="AT58" s="43"/>
    </row>
    <row r="59" spans="1:46" s="44" customFormat="1" ht="25.5" customHeight="1" hidden="1">
      <c r="A59" s="13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13"/>
      <c r="AE59" s="13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5"/>
      <c r="AT59" s="43"/>
    </row>
    <row r="60" spans="1:46" s="44" customFormat="1" ht="25.5" customHeight="1" hidden="1">
      <c r="A60" s="13"/>
      <c r="B60" s="1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3"/>
      <c r="AE60" s="13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5"/>
      <c r="AT60" s="43"/>
    </row>
    <row r="61" spans="1:46" s="44" customFormat="1" ht="21" customHeight="1">
      <c r="A61" s="13"/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13"/>
      <c r="AE61" s="13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5"/>
      <c r="AT61" s="43"/>
    </row>
    <row r="62" spans="1:46" s="44" customFormat="1" ht="21" customHeight="1">
      <c r="A62" s="13"/>
      <c r="B62" s="1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13"/>
      <c r="AE62" s="13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5"/>
      <c r="AT62" s="43"/>
    </row>
    <row r="63" spans="1:46" s="44" customFormat="1" ht="47.25" customHeight="1">
      <c r="A63" s="13"/>
      <c r="B63" s="1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13"/>
      <c r="AE63" s="13"/>
      <c r="AF63" s="42"/>
      <c r="AG63" s="42"/>
      <c r="AH63" s="42"/>
      <c r="AI63" s="42"/>
      <c r="AJ63" s="42"/>
      <c r="AK63" s="42"/>
      <c r="AL63" s="42"/>
      <c r="AM63" s="42"/>
      <c r="AN63" s="61"/>
      <c r="AO63" s="42"/>
      <c r="AP63" s="42"/>
      <c r="AQ63" s="42"/>
      <c r="AR63" s="42"/>
      <c r="AS63" s="45"/>
      <c r="AT63" s="43"/>
    </row>
    <row r="64" spans="32:41" ht="26.25" customHeight="1">
      <c r="AF64" s="31"/>
      <c r="AM64" s="31"/>
      <c r="AO64" s="59"/>
    </row>
    <row r="65" ht="24" customHeight="1">
      <c r="AM65" s="31"/>
    </row>
    <row r="66" ht="12.75" customHeight="1">
      <c r="AM66" s="31"/>
    </row>
    <row r="67" ht="12.75">
      <c r="AM67" s="31"/>
    </row>
    <row r="68" ht="12.75">
      <c r="AM68" s="31"/>
    </row>
    <row r="69" ht="12.75">
      <c r="AM69" s="31"/>
    </row>
    <row r="70" ht="12.75">
      <c r="AM70" s="31"/>
    </row>
  </sheetData>
  <sheetProtection/>
  <mergeCells count="79">
    <mergeCell ref="A55:F55"/>
    <mergeCell ref="A35:A36"/>
    <mergeCell ref="B35:B36"/>
    <mergeCell ref="C36:F36"/>
    <mergeCell ref="A37:A40"/>
    <mergeCell ref="A41:A42"/>
    <mergeCell ref="B41:B42"/>
    <mergeCell ref="C42:F42"/>
    <mergeCell ref="A43:A44"/>
    <mergeCell ref="A45:A47"/>
    <mergeCell ref="A27:A29"/>
    <mergeCell ref="B27:B29"/>
    <mergeCell ref="C29:F29"/>
    <mergeCell ref="A30:A31"/>
    <mergeCell ref="B30:B31"/>
    <mergeCell ref="C31:F31"/>
    <mergeCell ref="A51:A52"/>
    <mergeCell ref="C44:F44"/>
    <mergeCell ref="A53:A54"/>
    <mergeCell ref="I12:I13"/>
    <mergeCell ref="P12:P13"/>
    <mergeCell ref="V12:V13"/>
    <mergeCell ref="A14:A19"/>
    <mergeCell ref="N12:N13"/>
    <mergeCell ref="C12:F12"/>
    <mergeCell ref="G12:G13"/>
    <mergeCell ref="B51:B52"/>
    <mergeCell ref="C52:F52"/>
    <mergeCell ref="C54:F54"/>
    <mergeCell ref="B53:B54"/>
    <mergeCell ref="B43:B44"/>
    <mergeCell ref="B14:B19"/>
    <mergeCell ref="C19:F19"/>
    <mergeCell ref="X12:X13"/>
    <mergeCell ref="L12:L13"/>
    <mergeCell ref="S12:S13"/>
    <mergeCell ref="W12:W13"/>
    <mergeCell ref="T12:T13"/>
    <mergeCell ref="AD12:AD13"/>
    <mergeCell ref="AA12:AA13"/>
    <mergeCell ref="Z12:Z13"/>
    <mergeCell ref="Q12:Q13"/>
    <mergeCell ref="R12:R13"/>
    <mergeCell ref="A7:AE7"/>
    <mergeCell ref="A9:AE9"/>
    <mergeCell ref="A11:AE11"/>
    <mergeCell ref="A12:A13"/>
    <mergeCell ref="B12:B13"/>
    <mergeCell ref="J12:J13"/>
    <mergeCell ref="M12:M13"/>
    <mergeCell ref="U12:U13"/>
    <mergeCell ref="O12:O13"/>
    <mergeCell ref="AE12:AE13"/>
    <mergeCell ref="A48:A50"/>
    <mergeCell ref="B45:B47"/>
    <mergeCell ref="C47:F47"/>
    <mergeCell ref="A32:A34"/>
    <mergeCell ref="B32:B34"/>
    <mergeCell ref="C34:F34"/>
    <mergeCell ref="A25:A26"/>
    <mergeCell ref="B25:B26"/>
    <mergeCell ref="C26:F26"/>
    <mergeCell ref="AC12:AC13"/>
    <mergeCell ref="A22:A24"/>
    <mergeCell ref="B22:B24"/>
    <mergeCell ref="C24:F24"/>
    <mergeCell ref="H12:H13"/>
    <mergeCell ref="Y12:Y13"/>
    <mergeCell ref="AB12:AB13"/>
    <mergeCell ref="A20:A21"/>
    <mergeCell ref="B20:B21"/>
    <mergeCell ref="C21:F21"/>
    <mergeCell ref="F5:AU5"/>
    <mergeCell ref="A8:AE8"/>
    <mergeCell ref="B48:B50"/>
    <mergeCell ref="C50:F50"/>
    <mergeCell ref="C40:F40"/>
    <mergeCell ref="B37:B40"/>
    <mergeCell ref="K12:K13"/>
  </mergeCells>
  <printOptions/>
  <pageMargins left="0.5905511811023623" right="0" top="0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2021-11-13T08:23:04Z</cp:lastPrinted>
  <dcterms:created xsi:type="dcterms:W3CDTF">2003-12-05T21:14:57Z</dcterms:created>
  <dcterms:modified xsi:type="dcterms:W3CDTF">2021-11-13T08:23:30Z</dcterms:modified>
  <cp:category/>
  <cp:version/>
  <cp:contentType/>
  <cp:contentStatus/>
</cp:coreProperties>
</file>