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60" windowWidth="9720" windowHeight="7380"/>
  </bookViews>
  <sheets>
    <sheet name="за 2024" sheetId="3" r:id="rId1"/>
  </sheets>
  <definedNames>
    <definedName name="_xlnm.Print_Area" localSheetId="0">'за 2024'!$A$1:$E$33</definedName>
  </definedNames>
  <calcPr calcId="145621" refMode="R1C1"/>
</workbook>
</file>

<file path=xl/calcChain.xml><?xml version="1.0" encoding="utf-8"?>
<calcChain xmlns="http://schemas.openxmlformats.org/spreadsheetml/2006/main">
  <c r="D27" i="3" l="1"/>
  <c r="C27" i="3"/>
  <c r="D18" i="3"/>
  <c r="C18" i="3"/>
  <c r="C26" i="3" s="1"/>
  <c r="C24" i="3" l="1"/>
  <c r="D24" i="3"/>
  <c r="D26" i="3" l="1"/>
  <c r="E30" i="3"/>
  <c r="E28" i="3"/>
  <c r="E31" i="3"/>
  <c r="E32" i="3"/>
  <c r="E29" i="3"/>
  <c r="E25" i="3"/>
  <c r="E22" i="3"/>
  <c r="E21" i="3"/>
  <c r="E20" i="3"/>
  <c r="E19" i="3"/>
  <c r="E18" i="3"/>
  <c r="E27" i="3" l="1"/>
  <c r="D33" i="3"/>
  <c r="E26" i="3"/>
</calcChain>
</file>

<file path=xl/sharedStrings.xml><?xml version="1.0" encoding="utf-8"?>
<sst xmlns="http://schemas.openxmlformats.org/spreadsheetml/2006/main" count="35" uniqueCount="34">
  <si>
    <t>№</t>
  </si>
  <si>
    <t xml:space="preserve">Отчет </t>
  </si>
  <si>
    <t>Приложение № 10</t>
  </si>
  <si>
    <t xml:space="preserve"> -акцизы</t>
  </si>
  <si>
    <t>План</t>
  </si>
  <si>
    <t xml:space="preserve"> -государственная пошлина</t>
  </si>
  <si>
    <t xml:space="preserve"> -возмещение вреда, причиняемого автомобильным дорогам</t>
  </si>
  <si>
    <t xml:space="preserve"> -денежные взыскания (штрафы) за нарушение правил перевозки крупногабаритных и тяжеловесных грузов по автомобильным дорогам общего пользования местного значения  городских поселений</t>
  </si>
  <si>
    <t xml:space="preserve"> -безвозмездные поступления от физических и юридических лиц на финансовое обеспечение дорожной деятельности, в том числе добровольных пожертвований, в отношении автомобильных дорог общего пользования</t>
  </si>
  <si>
    <t>Единица измерения: руб.</t>
  </si>
  <si>
    <t xml:space="preserve"> -средства местного бюджета (безвозмездные перечисления)-2020г.</t>
  </si>
  <si>
    <t xml:space="preserve"> -иные МБТ из бюджета УКМО (район) на осуществление дорожной деятельности</t>
  </si>
  <si>
    <t xml:space="preserve"> -иные безвозмездные поступления от других бюджетов бюджетной системы Российской Федерации</t>
  </si>
  <si>
    <t xml:space="preserve">Остатки средств  муниципального дорожного фонда на 01.01.2022г. (на счете бюджета) 
</t>
  </si>
  <si>
    <t>% исполнения</t>
  </si>
  <si>
    <t>Остатки средств муниципального дорожного фонда на 01.01.2024г.</t>
  </si>
  <si>
    <t xml:space="preserve"> - содержание улично-дорожной сети</t>
  </si>
  <si>
    <t xml:space="preserve">"Об исполнении бюджета Усть-Кутского </t>
  </si>
  <si>
    <t xml:space="preserve">Расходы всего, в том числе: </t>
  </si>
  <si>
    <t>Источники формирования дорожного фонда всего, в том числе:</t>
  </si>
  <si>
    <t>Остатки средств муниципального дорожного фонда на 01.01.2025г.</t>
  </si>
  <si>
    <t>Итого средств муниципального дорожного фонда, с учетом остатка бюджетных ассигнований дорожного фонда на 01.01.2025г. (стр.1+стр.2):</t>
  </si>
  <si>
    <t xml:space="preserve"> - ремонт автомобильных дорог общего пользования общегородского значения (ООО "Газпром добыча Ноябрьск"; ООО "Газпром инвест" Томск)</t>
  </si>
  <si>
    <t xml:space="preserve"> - ремонт автодорог местного значения</t>
  </si>
  <si>
    <t xml:space="preserve"> - ремонт участков автомобильной дороги в г. Усть-Куте(РБ)</t>
  </si>
  <si>
    <t xml:space="preserve"> - cтроительство, реконструкция, капитальный ремонт, ремонт и содержание автомобильных дорог общего пользования местного значения, включенных в Транспортный каркас муниципальных образований Иркутской области (ОБ)</t>
  </si>
  <si>
    <t xml:space="preserve">от          2025 г. №      </t>
  </si>
  <si>
    <t>Наименование</t>
  </si>
  <si>
    <t>Кассовое исполнение</t>
  </si>
  <si>
    <t>об использовании средств муниципального дорожного фонда Усть-Кутского муниципального образования (городского поселения) Усть-Кутского муниципального образования (городского поселения) за 2024 год</t>
  </si>
  <si>
    <t xml:space="preserve">к  решению Думы Усть-Кутского </t>
  </si>
  <si>
    <t xml:space="preserve">муниципального образования </t>
  </si>
  <si>
    <t>(городского поселения)</t>
  </si>
  <si>
    <t>(городского поселения) за 2024 год"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</si>
</sst>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sz val="9"/>
      <name val="Arial"/>
      <family val="2"/>
      <charset val="204"/>
    </font>
    <font>
      <sz val="11"/>
      <name val="Courier New"/>
      <family val="3"/>
      <charset val="204"/>
    </font>
    <font>
      <sz val="10"/>
      <name val="Arial"/>
      <family val="2"/>
      <charset val="204"/>
    </font>
    <font>
      <sz val="12"/>
      <name val="Arial"/>
      <family val="2"/>
      <charset val="204"/>
    </font>
    <font>
      <i/>
      <sz val="11"/>
      <name val="Courier New"/>
      <family val="3"/>
      <charset val="204"/>
    </font>
    <font>
      <sz val="12"/>
      <name val="Times New Roman"/>
      <family val="1"/>
      <charset val="204"/>
    </font>
    <font>
      <sz val="11"/>
      <color theme="1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 applyAlignment="1">
      <alignment horizontal="right"/>
    </xf>
    <xf numFmtId="4" fontId="0" fillId="0" borderId="0" xfId="0" applyNumberFormat="1"/>
    <xf numFmtId="0" fontId="2" fillId="0" borderId="0" xfId="0" applyFont="1" applyAlignment="1">
      <alignment horizontal="right" vertical="center"/>
    </xf>
    <xf numFmtId="0" fontId="2" fillId="0" borderId="0" xfId="0" applyFont="1" applyAlignment="1"/>
    <xf numFmtId="0" fontId="2" fillId="0" borderId="0" xfId="0" applyFont="1" applyBorder="1" applyAlignment="1"/>
    <xf numFmtId="0" fontId="0" fillId="0" borderId="0" xfId="0" applyBorder="1"/>
    <xf numFmtId="4" fontId="6" fillId="0" borderId="0" xfId="0" applyNumberFormat="1" applyFont="1" applyBorder="1" applyAlignment="1">
      <alignment horizontal="center" vertical="center" wrapText="1"/>
    </xf>
    <xf numFmtId="4" fontId="0" fillId="0" borderId="0" xfId="0" applyNumberFormat="1" applyBorder="1"/>
    <xf numFmtId="0" fontId="2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0" xfId="0" applyFont="1"/>
    <xf numFmtId="0" fontId="6" fillId="0" borderId="0" xfId="0" applyFont="1" applyBorder="1" applyAlignment="1">
      <alignment horizontal="center" vertical="center" wrapText="1"/>
    </xf>
    <xf numFmtId="0" fontId="2" fillId="0" borderId="2" xfId="0" applyFont="1" applyBorder="1"/>
    <xf numFmtId="0" fontId="2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top" wrapText="1"/>
    </xf>
    <xf numFmtId="4" fontId="2" fillId="0" borderId="2" xfId="0" applyNumberFormat="1" applyFont="1" applyFill="1" applyBorder="1" applyAlignment="1">
      <alignment horizontal="center" vertical="center" wrapText="1"/>
    </xf>
    <xf numFmtId="10" fontId="2" fillId="0" borderId="2" xfId="0" applyNumberFormat="1" applyFont="1" applyBorder="1"/>
    <xf numFmtId="4" fontId="2" fillId="0" borderId="2" xfId="0" applyNumberFormat="1" applyFont="1" applyFill="1" applyBorder="1" applyAlignment="1">
      <alignment horizontal="center" vertical="center"/>
    </xf>
    <xf numFmtId="4" fontId="2" fillId="0" borderId="2" xfId="0" applyNumberFormat="1" applyFont="1" applyFill="1" applyBorder="1" applyAlignment="1" applyProtection="1">
      <alignment horizontal="center" vertical="center" wrapText="1"/>
    </xf>
    <xf numFmtId="0" fontId="2" fillId="0" borderId="2" xfId="0" applyFont="1" applyBorder="1" applyAlignment="1">
      <alignment vertical="center"/>
    </xf>
    <xf numFmtId="10" fontId="2" fillId="0" borderId="2" xfId="0" applyNumberFormat="1" applyFont="1" applyBorder="1" applyAlignment="1">
      <alignment vertical="center"/>
    </xf>
    <xf numFmtId="0" fontId="2" fillId="0" borderId="2" xfId="0" applyFont="1" applyFill="1" applyBorder="1" applyAlignment="1">
      <alignment vertical="center" wrapText="1"/>
    </xf>
    <xf numFmtId="4" fontId="7" fillId="0" borderId="7" xfId="0" applyNumberFormat="1" applyFont="1" applyFill="1" applyBorder="1" applyAlignment="1">
      <alignment horizontal="center" vertical="center" wrapText="1"/>
    </xf>
    <xf numFmtId="4" fontId="7" fillId="2" borderId="7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vertical="center" wrapText="1"/>
    </xf>
    <xf numFmtId="10" fontId="2" fillId="0" borderId="6" xfId="0" applyNumberFormat="1" applyFont="1" applyBorder="1" applyAlignment="1">
      <alignment vertical="center"/>
    </xf>
    <xf numFmtId="4" fontId="2" fillId="0" borderId="3" xfId="0" applyNumberFormat="1" applyFont="1" applyFill="1" applyBorder="1" applyAlignment="1">
      <alignment horizontal="center" vertical="center" wrapText="1"/>
    </xf>
    <xf numFmtId="4" fontId="7" fillId="0" borderId="9" xfId="0" applyNumberFormat="1" applyFont="1" applyFill="1" applyBorder="1" applyAlignment="1" applyProtection="1">
      <alignment horizontal="center" vertical="center" wrapText="1"/>
    </xf>
    <xf numFmtId="4" fontId="7" fillId="2" borderId="9" xfId="0" applyNumberFormat="1" applyFont="1" applyFill="1" applyBorder="1" applyAlignment="1" applyProtection="1">
      <alignment horizontal="center" vertical="center" wrapText="1"/>
    </xf>
    <xf numFmtId="4" fontId="7" fillId="0" borderId="2" xfId="0" applyNumberFormat="1" applyFont="1" applyFill="1" applyBorder="1" applyAlignment="1">
      <alignment horizontal="center" vertical="center" wrapText="1"/>
    </xf>
    <xf numFmtId="4" fontId="7" fillId="2" borderId="2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vertical="center" wrapText="1"/>
    </xf>
    <xf numFmtId="10" fontId="2" fillId="0" borderId="3" xfId="0" applyNumberFormat="1" applyFont="1" applyBorder="1" applyAlignment="1">
      <alignment vertical="center"/>
    </xf>
    <xf numFmtId="0" fontId="6" fillId="0" borderId="0" xfId="0" applyFont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top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vertical="center" wrapText="1"/>
    </xf>
    <xf numFmtId="49" fontId="2" fillId="0" borderId="5" xfId="0" applyNumberFormat="1" applyFont="1" applyFill="1" applyBorder="1" applyAlignment="1">
      <alignment vertical="center" wrapText="1"/>
    </xf>
    <xf numFmtId="0" fontId="2" fillId="0" borderId="5" xfId="0" applyFont="1" applyFill="1" applyBorder="1"/>
    <xf numFmtId="4" fontId="2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0" fillId="0" borderId="0" xfId="0" applyFill="1"/>
    <xf numFmtId="0" fontId="2" fillId="0" borderId="0" xfId="0" applyFont="1" applyAlignment="1">
      <alignment horizontal="left"/>
    </xf>
    <xf numFmtId="0" fontId="6" fillId="0" borderId="0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2" xfId="0" applyFont="1" applyFill="1" applyBorder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4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5" xfId="0" applyFont="1" applyFill="1" applyBorder="1" applyAlignment="1">
      <alignment horizontal="left" vertical="center"/>
    </xf>
    <xf numFmtId="0" fontId="2" fillId="0" borderId="8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abSelected="1" zoomScaleNormal="100" workbookViewId="0">
      <selection activeCell="C25" sqref="C25"/>
    </sheetView>
  </sheetViews>
  <sheetFormatPr defaultRowHeight="12.75" x14ac:dyDescent="0.2"/>
  <cols>
    <col min="1" max="1" width="3.42578125" customWidth="1"/>
    <col min="2" max="2" width="68.85546875" customWidth="1"/>
    <col min="3" max="3" width="29.85546875" customWidth="1"/>
    <col min="4" max="4" width="22.28515625" customWidth="1"/>
    <col min="5" max="5" width="12.7109375" hidden="1" customWidth="1"/>
    <col min="7" max="7" width="12.7109375" bestFit="1" customWidth="1"/>
    <col min="10" max="10" width="32.140625" customWidth="1"/>
  </cols>
  <sheetData>
    <row r="1" spans="1:10" ht="15" x14ac:dyDescent="0.25">
      <c r="A1" s="1"/>
      <c r="C1" s="4" t="s">
        <v>2</v>
      </c>
      <c r="D1" s="4"/>
    </row>
    <row r="2" spans="1:10" ht="15" x14ac:dyDescent="0.25">
      <c r="A2" s="1"/>
      <c r="C2" s="5" t="s">
        <v>30</v>
      </c>
      <c r="D2" s="5"/>
    </row>
    <row r="3" spans="1:10" ht="15" x14ac:dyDescent="0.25">
      <c r="A3" s="1"/>
      <c r="C3" s="5" t="s">
        <v>31</v>
      </c>
      <c r="D3" s="5"/>
    </row>
    <row r="4" spans="1:10" ht="15" x14ac:dyDescent="0.25">
      <c r="A4" s="1"/>
      <c r="C4" s="5" t="s">
        <v>32</v>
      </c>
      <c r="D4" s="5"/>
    </row>
    <row r="5" spans="1:10" ht="15" x14ac:dyDescent="0.25">
      <c r="A5" s="1"/>
      <c r="C5" s="5" t="s">
        <v>17</v>
      </c>
      <c r="D5" s="5"/>
    </row>
    <row r="6" spans="1:10" ht="15" x14ac:dyDescent="0.25">
      <c r="A6" s="1"/>
      <c r="C6" s="4" t="s">
        <v>31</v>
      </c>
      <c r="D6" s="4"/>
    </row>
    <row r="7" spans="1:10" ht="15" x14ac:dyDescent="0.25">
      <c r="A7" s="1"/>
      <c r="C7" s="4" t="s">
        <v>33</v>
      </c>
      <c r="D7" s="4"/>
    </row>
    <row r="8" spans="1:10" ht="15" x14ac:dyDescent="0.25">
      <c r="A8" s="1"/>
      <c r="C8" s="48" t="s">
        <v>26</v>
      </c>
      <c r="D8" s="46"/>
      <c r="E8" s="47"/>
    </row>
    <row r="9" spans="1:10" ht="15" x14ac:dyDescent="0.2">
      <c r="A9" s="1"/>
      <c r="B9" s="3"/>
      <c r="C9" s="3"/>
      <c r="D9" s="3"/>
    </row>
    <row r="10" spans="1:10" ht="15" x14ac:dyDescent="0.2">
      <c r="A10" s="57" t="s">
        <v>1</v>
      </c>
      <c r="B10" s="57"/>
      <c r="C10" s="57"/>
      <c r="D10" s="57"/>
      <c r="E10" s="57"/>
    </row>
    <row r="11" spans="1:10" ht="27.75" customHeight="1" x14ac:dyDescent="0.2">
      <c r="A11" s="56" t="s">
        <v>29</v>
      </c>
      <c r="B11" s="56"/>
      <c r="C11" s="56"/>
      <c r="D11" s="56"/>
      <c r="E11" s="56"/>
    </row>
    <row r="12" spans="1:10" ht="18.75" customHeight="1" x14ac:dyDescent="0.2">
      <c r="A12" s="55" t="s">
        <v>9</v>
      </c>
      <c r="B12" s="55"/>
      <c r="C12" s="55"/>
      <c r="D12" s="55"/>
      <c r="E12" s="55"/>
    </row>
    <row r="13" spans="1:10" ht="15.75" x14ac:dyDescent="0.2">
      <c r="A13" s="52" t="s">
        <v>0</v>
      </c>
      <c r="B13" s="52" t="s">
        <v>27</v>
      </c>
      <c r="C13" s="52" t="s">
        <v>4</v>
      </c>
      <c r="D13" s="52" t="s">
        <v>28</v>
      </c>
      <c r="E13" s="53" t="s">
        <v>14</v>
      </c>
      <c r="I13" s="6"/>
      <c r="J13" s="14"/>
    </row>
    <row r="14" spans="1:10" ht="29.25" customHeight="1" x14ac:dyDescent="0.2">
      <c r="A14" s="52"/>
      <c r="B14" s="52"/>
      <c r="C14" s="52"/>
      <c r="D14" s="52"/>
      <c r="E14" s="54"/>
      <c r="I14" s="6"/>
      <c r="J14" s="14"/>
    </row>
    <row r="15" spans="1:10" ht="45" hidden="1" x14ac:dyDescent="0.25">
      <c r="A15" s="16">
        <v>1</v>
      </c>
      <c r="B15" s="17" t="s">
        <v>13</v>
      </c>
      <c r="C15" s="18"/>
      <c r="D15" s="18">
        <v>8516834.0099999998</v>
      </c>
      <c r="E15" s="15"/>
      <c r="I15" s="6"/>
      <c r="J15" s="7"/>
    </row>
    <row r="16" spans="1:10" ht="15.75" x14ac:dyDescent="0.25">
      <c r="A16" s="37">
        <v>1</v>
      </c>
      <c r="B16" s="38">
        <v>2</v>
      </c>
      <c r="C16" s="37">
        <v>3</v>
      </c>
      <c r="D16" s="39">
        <v>4</v>
      </c>
      <c r="E16" s="40">
        <v>5</v>
      </c>
      <c r="I16" s="6"/>
      <c r="J16" s="7"/>
    </row>
    <row r="17" spans="1:10" ht="25.5" customHeight="1" x14ac:dyDescent="0.2">
      <c r="A17" s="16">
        <v>1</v>
      </c>
      <c r="B17" s="58" t="s">
        <v>15</v>
      </c>
      <c r="C17" s="59"/>
      <c r="D17" s="29">
        <v>9912895.4399999995</v>
      </c>
      <c r="E17" s="22"/>
      <c r="I17" s="6"/>
      <c r="J17" s="7"/>
    </row>
    <row r="18" spans="1:10" ht="30" x14ac:dyDescent="0.2">
      <c r="A18" s="16">
        <v>2</v>
      </c>
      <c r="B18" s="27" t="s">
        <v>19</v>
      </c>
      <c r="C18" s="32">
        <f>C19+C20+C21+C22+C25</f>
        <v>310036827.96000004</v>
      </c>
      <c r="D18" s="32">
        <f>D19+D20+D21+D22+D25</f>
        <v>310266695.62</v>
      </c>
      <c r="E18" s="28">
        <f>D18/C18</f>
        <v>1.0007414204999854</v>
      </c>
      <c r="I18" s="6"/>
      <c r="J18" s="7"/>
    </row>
    <row r="19" spans="1:10" ht="15.75" x14ac:dyDescent="0.2">
      <c r="A19" s="16"/>
      <c r="B19" s="27" t="s">
        <v>3</v>
      </c>
      <c r="C19" s="32">
        <v>19121900</v>
      </c>
      <c r="D19" s="33">
        <v>19214159.5</v>
      </c>
      <c r="E19" s="28">
        <f>D19/C19</f>
        <v>1.0048248082042057</v>
      </c>
      <c r="I19" s="6"/>
      <c r="J19" s="7"/>
    </row>
    <row r="20" spans="1:10" ht="15.75" x14ac:dyDescent="0.2">
      <c r="A20" s="16"/>
      <c r="B20" s="27" t="s">
        <v>5</v>
      </c>
      <c r="C20" s="32">
        <v>0</v>
      </c>
      <c r="D20" s="33">
        <v>0</v>
      </c>
      <c r="E20" s="28" t="e">
        <f>D20/C20</f>
        <v>#DIV/0!</v>
      </c>
      <c r="I20" s="6"/>
      <c r="J20" s="14"/>
    </row>
    <row r="21" spans="1:10" ht="30" x14ac:dyDescent="0.2">
      <c r="A21" s="16"/>
      <c r="B21" s="27" t="s">
        <v>6</v>
      </c>
      <c r="C21" s="32">
        <v>4680000</v>
      </c>
      <c r="D21" s="33">
        <v>4817608.16</v>
      </c>
      <c r="E21" s="28">
        <f>D21/C21</f>
        <v>1.0294034529914531</v>
      </c>
      <c r="I21" s="6"/>
      <c r="J21" s="14"/>
    </row>
    <row r="22" spans="1:10" ht="30" x14ac:dyDescent="0.2">
      <c r="A22" s="16"/>
      <c r="B22" s="27" t="s">
        <v>11</v>
      </c>
      <c r="C22" s="32">
        <v>215014527.96000001</v>
      </c>
      <c r="D22" s="32">
        <v>215014527.96000001</v>
      </c>
      <c r="E22" s="28">
        <f>D22/C22</f>
        <v>1</v>
      </c>
      <c r="I22" s="6"/>
      <c r="J22" s="14"/>
    </row>
    <row r="23" spans="1:10" ht="75" hidden="1" x14ac:dyDescent="0.2">
      <c r="A23" s="16"/>
      <c r="B23" s="16" t="s">
        <v>8</v>
      </c>
      <c r="C23" s="30"/>
      <c r="D23" s="31"/>
      <c r="E23" s="22"/>
      <c r="I23" s="6"/>
      <c r="J23" s="14"/>
    </row>
    <row r="24" spans="1:10" ht="60" hidden="1" x14ac:dyDescent="0.2">
      <c r="A24" s="16"/>
      <c r="B24" s="16" t="s">
        <v>7</v>
      </c>
      <c r="C24" s="25" t="e">
        <f>D13+C18</f>
        <v>#VALUE!</v>
      </c>
      <c r="D24" s="26" t="e">
        <f>+D13+D18</f>
        <v>#VALUE!</v>
      </c>
      <c r="E24" s="22"/>
      <c r="I24" s="6"/>
      <c r="J24" s="7"/>
    </row>
    <row r="25" spans="1:10" ht="30" x14ac:dyDescent="0.2">
      <c r="A25" s="16"/>
      <c r="B25" s="16" t="s">
        <v>12</v>
      </c>
      <c r="C25" s="21">
        <v>71220400</v>
      </c>
      <c r="D25" s="18">
        <v>71220400</v>
      </c>
      <c r="E25" s="23">
        <f>D25/C25</f>
        <v>1</v>
      </c>
      <c r="I25" s="6"/>
      <c r="J25" s="49"/>
    </row>
    <row r="26" spans="1:10" ht="46.5" customHeight="1" x14ac:dyDescent="0.25">
      <c r="A26" s="50" t="s">
        <v>21</v>
      </c>
      <c r="B26" s="51"/>
      <c r="C26" s="18">
        <f>D17+C18</f>
        <v>319949723.40000004</v>
      </c>
      <c r="D26" s="18">
        <f>+D17+D18</f>
        <v>320179591.06</v>
      </c>
      <c r="E26" s="23">
        <f t="shared" ref="E26:E32" si="0">D26/C26</f>
        <v>1.0007184493162151</v>
      </c>
      <c r="I26" s="6"/>
      <c r="J26" s="49"/>
    </row>
    <row r="27" spans="1:10" ht="15.75" x14ac:dyDescent="0.2">
      <c r="A27" s="34">
        <v>3</v>
      </c>
      <c r="B27" s="34" t="s">
        <v>18</v>
      </c>
      <c r="C27" s="29">
        <f>C28+C29+C30+C31+C32</f>
        <v>319949723.39999998</v>
      </c>
      <c r="D27" s="29">
        <f>D28+D29+D30+D31+D32</f>
        <v>319949723.39999998</v>
      </c>
      <c r="E27" s="35">
        <f t="shared" si="0"/>
        <v>1</v>
      </c>
      <c r="I27" s="6"/>
      <c r="J27" s="7"/>
    </row>
    <row r="28" spans="1:10" ht="45" x14ac:dyDescent="0.2">
      <c r="A28" s="43"/>
      <c r="B28" s="41" t="s">
        <v>22</v>
      </c>
      <c r="C28" s="18">
        <v>1867842.07</v>
      </c>
      <c r="D28" s="18">
        <v>1867842.07</v>
      </c>
      <c r="E28" s="28">
        <f>D28/C28</f>
        <v>1</v>
      </c>
      <c r="I28" s="6"/>
      <c r="J28" s="7"/>
    </row>
    <row r="29" spans="1:10" ht="15.75" x14ac:dyDescent="0.2">
      <c r="A29" s="43"/>
      <c r="B29" s="41" t="s">
        <v>16</v>
      </c>
      <c r="C29" s="18">
        <v>21934057.93</v>
      </c>
      <c r="D29" s="18">
        <v>21934057.93</v>
      </c>
      <c r="E29" s="28">
        <f t="shared" si="0"/>
        <v>1</v>
      </c>
      <c r="I29" s="6"/>
      <c r="J29" s="14"/>
    </row>
    <row r="30" spans="1:10" ht="15.75" x14ac:dyDescent="0.25">
      <c r="A30" s="44"/>
      <c r="B30" s="41" t="s">
        <v>23</v>
      </c>
      <c r="C30" s="18">
        <v>9912895.4399999995</v>
      </c>
      <c r="D30" s="18">
        <v>9912895.4399999995</v>
      </c>
      <c r="E30" s="28">
        <f>D30/C30</f>
        <v>1</v>
      </c>
      <c r="I30" s="6"/>
      <c r="J30" s="36"/>
    </row>
    <row r="31" spans="1:10" ht="30" x14ac:dyDescent="0.2">
      <c r="A31" s="43"/>
      <c r="B31" s="41" t="s">
        <v>24</v>
      </c>
      <c r="C31" s="18">
        <v>215014527.96000001</v>
      </c>
      <c r="D31" s="18">
        <v>215014527.96000001</v>
      </c>
      <c r="E31" s="28">
        <f>D31/C31</f>
        <v>1</v>
      </c>
      <c r="I31" s="6"/>
      <c r="J31" s="36"/>
    </row>
    <row r="32" spans="1:10" ht="75" x14ac:dyDescent="0.2">
      <c r="A32" s="43"/>
      <c r="B32" s="42" t="s">
        <v>25</v>
      </c>
      <c r="C32" s="20">
        <v>71220400</v>
      </c>
      <c r="D32" s="20">
        <v>71220400</v>
      </c>
      <c r="E32" s="28">
        <f t="shared" si="0"/>
        <v>1</v>
      </c>
      <c r="I32" s="6"/>
      <c r="J32" s="14"/>
    </row>
    <row r="33" spans="1:10" ht="20.100000000000001" customHeight="1" x14ac:dyDescent="0.25">
      <c r="A33" s="24">
        <v>4</v>
      </c>
      <c r="B33" s="60" t="s">
        <v>20</v>
      </c>
      <c r="C33" s="60"/>
      <c r="D33" s="45">
        <f>D17+D18-D27</f>
        <v>229867.66000002623</v>
      </c>
      <c r="E33" s="19"/>
      <c r="I33" s="6"/>
      <c r="J33" s="8"/>
    </row>
    <row r="34" spans="1:10" ht="31.5" hidden="1" x14ac:dyDescent="0.2">
      <c r="A34" s="9"/>
      <c r="B34" s="10" t="s">
        <v>10</v>
      </c>
      <c r="C34" s="11"/>
      <c r="D34" s="11">
        <v>0</v>
      </c>
    </row>
    <row r="37" spans="1:10" x14ac:dyDescent="0.2">
      <c r="B37" s="12"/>
      <c r="C37" s="2"/>
      <c r="D37" s="2"/>
    </row>
    <row r="38" spans="1:10" x14ac:dyDescent="0.2">
      <c r="B38" s="13"/>
    </row>
  </sheetData>
  <mergeCells count="12">
    <mergeCell ref="A12:E12"/>
    <mergeCell ref="A11:E11"/>
    <mergeCell ref="A10:E10"/>
    <mergeCell ref="B17:C17"/>
    <mergeCell ref="B33:C33"/>
    <mergeCell ref="J25:J26"/>
    <mergeCell ref="A26:B26"/>
    <mergeCell ref="A13:A14"/>
    <mergeCell ref="B13:B14"/>
    <mergeCell ref="C13:C14"/>
    <mergeCell ref="D13:D14"/>
    <mergeCell ref="E13:E14"/>
  </mergeCells>
  <pageMargins left="0.78740157480314965" right="0.59055118110236227" top="0.59055118110236227" bottom="0.59055118110236227" header="0.31496062992125984" footer="0.31496062992125984"/>
  <pageSetup paperSize="9" scale="70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за 2024</vt:lpstr>
      <vt:lpstr>'за 2024'!Область_печати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Пользователь Windows</cp:lastModifiedBy>
  <cp:lastPrinted>2025-03-14T07:00:17Z</cp:lastPrinted>
  <dcterms:created xsi:type="dcterms:W3CDTF">1996-10-08T23:32:33Z</dcterms:created>
  <dcterms:modified xsi:type="dcterms:W3CDTF">2025-03-14T07:00:47Z</dcterms:modified>
</cp:coreProperties>
</file>