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80" windowWidth="28800" windowHeight="12615"/>
  </bookViews>
  <sheets>
    <sheet name="2026" sheetId="1" r:id="rId1"/>
  </sheets>
  <definedNames>
    <definedName name="_xlnm.Print_Area" localSheetId="0">'2026'!$A$1:$D$96</definedName>
  </definedNames>
  <calcPr calcId="145621"/>
</workbook>
</file>

<file path=xl/calcChain.xml><?xml version="1.0" encoding="utf-8"?>
<calcChain xmlns="http://schemas.openxmlformats.org/spreadsheetml/2006/main">
  <c r="D66" i="1" l="1"/>
  <c r="D93" i="1" l="1"/>
  <c r="D91" i="1"/>
  <c r="D89" i="1"/>
  <c r="D87" i="1"/>
  <c r="D62" i="1" l="1"/>
  <c r="D45" i="1"/>
  <c r="D37" i="1"/>
  <c r="D49" i="1" l="1"/>
  <c r="D21" i="1" l="1"/>
  <c r="D54" i="1" l="1"/>
  <c r="D64" i="1" s="1"/>
  <c r="D18" i="1"/>
  <c r="D20" i="1" l="1"/>
  <c r="D95" i="1" l="1"/>
  <c r="D96" i="1" s="1"/>
  <c r="D27" i="1"/>
  <c r="D34" i="1" l="1"/>
  <c r="D31" i="1"/>
  <c r="D29" i="1" s="1"/>
  <c r="D36" i="1" l="1"/>
  <c r="D65" i="1" s="1"/>
</calcChain>
</file>

<file path=xl/sharedStrings.xml><?xml version="1.0" encoding="utf-8"?>
<sst xmlns="http://schemas.openxmlformats.org/spreadsheetml/2006/main" count="181" uniqueCount="163">
  <si>
    <t>(тыс.рублей)</t>
  </si>
  <si>
    <t xml:space="preserve">Сумма </t>
  </si>
  <si>
    <t>доходов  бюджета</t>
  </si>
  <si>
    <t>НАЛОГИ НА ПРИБЫЛЬ, ДОХОДЫ</t>
  </si>
  <si>
    <t>1 01 00000 00 0000 000</t>
  </si>
  <si>
    <t>Налог на доходы физических лиц</t>
  </si>
  <si>
    <t>1 01 02000 01 0000 110</t>
  </si>
  <si>
    <t>1 03 02230 01 0000 110</t>
  </si>
  <si>
    <t>1 03 02240 01 0000 110</t>
  </si>
  <si>
    <t>1 03 02250 01 0000 110</t>
  </si>
  <si>
    <t>1 03 02260 01 0000 110</t>
  </si>
  <si>
    <t>НАЛОГИ НА ИМУЩЕСТВО</t>
  </si>
  <si>
    <t>1 06 00000 00 0000 000</t>
  </si>
  <si>
    <t>1 06 01030 13 0000 110</t>
  </si>
  <si>
    <t>ЗЕМЕЛЬНЫЙ НАЛОГ</t>
  </si>
  <si>
    <t>1 06 06000 13 0000 110</t>
  </si>
  <si>
    <t>1 06 06033 13 0000 110</t>
  </si>
  <si>
    <t xml:space="preserve">1 06 06043 13 0000 110   </t>
  </si>
  <si>
    <t>ГОСУДАРСТВЕННАЯ ПОШЛИНА</t>
  </si>
  <si>
    <t xml:space="preserve">1 08 00000 00 0000 110 </t>
  </si>
  <si>
    <t>1 08 07175 01 0000 110</t>
  </si>
  <si>
    <t>1 11 00000 00 0000 000</t>
  </si>
  <si>
    <t xml:space="preserve">1 11 05013 13 0000 120        </t>
  </si>
  <si>
    <t xml:space="preserve">1 11 05025 13 0000 120        </t>
  </si>
  <si>
    <t>1 11 05075 13 0000 120</t>
  </si>
  <si>
    <t>1 13 01995 13 0000 130</t>
  </si>
  <si>
    <t>1 13 02065 13 0000 130</t>
  </si>
  <si>
    <t>1 16 11064 01 0000 140</t>
  </si>
  <si>
    <t>1 16 02020 02 0000 140</t>
  </si>
  <si>
    <t>ВСЕГО НАЛОГОВЫЕ И НЕНАЛОГОВЫЕ ДОХОДЫ</t>
  </si>
  <si>
    <t>000</t>
  </si>
  <si>
    <t>1 00 00000 00 0000 000</t>
  </si>
  <si>
    <t>2 00 00000 00 0000 000</t>
  </si>
  <si>
    <t>2 02 16001 13 0000 150</t>
  </si>
  <si>
    <t>2 02 25023 13 0000 150</t>
  </si>
  <si>
    <t>2 02 29999 13 0000 150</t>
  </si>
  <si>
    <t>2 02 30024 13 0000 150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</si>
  <si>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</si>
  <si>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</si>
  <si>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</si>
  <si>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</si>
  <si>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Налог на имущество физических лиц, взимаемый по ставкам, применяемым к объектам налогообложения, расположенным в границах городских поселений</t>
  </si>
  <si>
    <t>Земельный налог с организаций, обладающих земельным участком, расположенным в границах  городских  поселений</t>
  </si>
  <si>
    <t>Земельный налог с физических лиц, обладающих земельным участком, расположенным в границах городских  поселений</t>
  </si>
  <si>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</si>
  <si>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</si>
  <si>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</si>
  <si>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Доходы от сдачи в аренду имущества, составляющего казну городских поселений (за исключением земельных участков)</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</si>
  <si>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</si>
  <si>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</si>
  <si>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</si>
  <si>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Прочие доходы от оказания платных услуг (работ) получателями средств бюджетов городских поселений</t>
  </si>
  <si>
    <t>Доходы, поступающие в порядке возмещения расходов, понесенных в связи с эксплуатацией имущества городских поселений</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</si>
  <si>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</si>
  <si>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</si>
  <si>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Субсидии местным бюджетам на обеспечение жильем граждан, проживающих в жилых помещениях, признанных непригодными для проживания, расположенных в зане БАМа за счет средств областного бюджета</t>
  </si>
  <si>
    <t>Субвенции бюджетам городских поселений на выполнение передаваемых полномочий субъектов Российской Федерации (на осуществление отдельных областных государственных полномочий  в сфере водоснабжения и водоотведения)</t>
  </si>
  <si>
    <t xml:space="preserve">Наименование </t>
  </si>
  <si>
    <t xml:space="preserve">главного администратора доходов </t>
  </si>
  <si>
    <t>Прочие доходы от компенсации затрат бюджетов городских поселений</t>
  </si>
  <si>
    <t>1 13 02995 13 0000 130</t>
  </si>
  <si>
    <t>2 02 20077 13 0000 150</t>
  </si>
  <si>
    <t>1 11 07015 13 0000 120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</si>
  <si>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</si>
  <si>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1 11 09045 13 0000 120</t>
  </si>
  <si>
    <t>1 14 02053 13 0000 410</t>
  </si>
  <si>
    <t>1 14 06013 13 0000 430</t>
  </si>
  <si>
    <t>КБК</t>
  </si>
  <si>
    <t>НАЛОГИ НА СОВОКУПНЫЙ ДОХОД</t>
  </si>
  <si>
    <t>1 05 00000 01 0000 110</t>
  </si>
  <si>
    <t>1 05 03010 01 0000 110</t>
  </si>
  <si>
    <t>1 11 09080 13 0000 120</t>
  </si>
  <si>
    <t>1 14 06313 13 0000 430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</si>
  <si>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</si>
  <si>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1 16 07010 13 0000 140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</si>
  <si>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</si>
  <si>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1 16 07090 13 0000 140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</si>
  <si>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</si>
  <si>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1 16 10032 13 0000 140</t>
  </si>
  <si>
    <t>ДОХОДЫ ОТ ИСПОЛЬЗОВАНИЯ ИМУЩЕСТВА, НАХОДЯЩЕГОСЯ В ГОСУДАРСТВЕННОЙ И МУНИЦИПАЛЬНОЙ СОБСТВЕННОСТИ</t>
  </si>
  <si>
    <t>Субсидии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 которые находятся или будут находится в муниципальной собственности, а также мероприятий по модернизации систем коммунальной инфраструктуры, которые находятся или будут находится в муниципальной собственности</t>
  </si>
  <si>
    <t>к решению Думы Усть-Кутского муниципального</t>
  </si>
  <si>
    <t>образования (городского поселения)</t>
  </si>
  <si>
    <t>1 16 18000 02 0000 140</t>
  </si>
  <si>
    <t>2 02 49999 13 0000 150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</si>
  <si>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t>
  </si>
  <si>
    <t xml:space="preserve">Субсидии местным бюджетам на финансовую поддержку реализации инициативных проектов </t>
  </si>
  <si>
    <t>2 19 60010 13 0000 150</t>
  </si>
  <si>
    <t>2 02 25555 13 0000 150</t>
  </si>
  <si>
    <t>2 02 25497 13 0000 150</t>
  </si>
  <si>
    <t>2 04 05010 13 0000 150</t>
  </si>
  <si>
    <t>Предоставление негосударственными организациями грантов для получателей средств бюджетов городских поселений</t>
  </si>
  <si>
    <t>Иные межбюджетные трансферты в целях софинансирования расходных обязательств органов местного самоуправления поселений, возникающих при выполнении полномочий по организации благоустройства территории поселения в пределах полномочий, установленных законодательством Российской Федерации</t>
  </si>
  <si>
    <t>Иные межбюджетные трансферты в целях софинансирования расходных обязательств органов местного самоуправления поселений по осуществлению дорожной деятельности в отношении автомобильных дорог местного значения в границах населенных пунктов поселения и обеспечения безопасности дорожного движения на них</t>
  </si>
  <si>
    <t>Прочие безвозмездные поступления в бюджеты городских поселений</t>
  </si>
  <si>
    <t>2 07 05030 13 0000 150</t>
  </si>
  <si>
    <t>2 18 05030 13 0000 150</t>
  </si>
  <si>
    <t>Доходы бюджетов городских поселений от возврата иными организациями остатков субсидий прошлых лет</t>
  </si>
  <si>
    <t>1 03 00000 00 0000 000</t>
  </si>
  <si>
    <t>НАЛОГИ НА ТОВАРЫ (РАБОТЫ, УСЛУГИ), РЕАЛИЗУЕМЫЕ НА ТЕРРИТОРИИ РОССИЙСКОЙ ФЕДЕРАЦИИ</t>
  </si>
  <si>
    <t>1 03 02000 01 0000 110</t>
  </si>
  <si>
    <t xml:space="preserve">Акцизы по подакцизным товарам (продукции), производимым на территории Российской Федерации
</t>
  </si>
  <si>
    <t>1 03 03000 01 0000 110</t>
  </si>
  <si>
    <t>Туристический налог</t>
  </si>
  <si>
    <t>Единый сельскохозяйственный налог</t>
  </si>
  <si>
    <t>1 14 06025 13 0000 430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</si>
  <si>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</si>
  <si>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1 17 05050 13 0000 180</t>
  </si>
  <si>
    <t>Прочие неналоговые доходы бюджетов городских поселений</t>
  </si>
  <si>
    <t xml:space="preserve">Субсидии местным бюджетам на создание мест (площадок) накопления твердых коммунальных отходов </t>
  </si>
  <si>
    <t>Иные межбюджетные трансферты в целях софинансирования расходных обязательств, возникающих при выполнении полномочий органа местного самоуправления поселения по организации в границах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</si>
  <si>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Иные межбюджетные трансферты в целях софинансирования расходных обязательств, возникающих при выполнении полномочий органа местного самоуправления поселения на создание условий для организации досуга и обеспечения жителей поселения услугами организаций культуры (муниципальная программа Усть-Кутского муниципального образования "Район моей мечты")</t>
  </si>
  <si>
    <t>Возврат остатков субсидий, субвенций и иных межбюджетных трансфертов, имеющих целевое назначение прошлых лет из бюджетов городских поселений</t>
  </si>
  <si>
    <t>1 11 05430 13 0000 120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</si>
  <si>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</si>
  <si>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1 13 00000 00 0000 000</t>
  </si>
  <si>
    <t>1 14 00000 00 0000 000</t>
  </si>
  <si>
    <t>1 16 00000 00 0000 000</t>
  </si>
  <si>
    <t>1 17 00000 00 0000 000</t>
  </si>
  <si>
    <t>ДОХОДЫ ОТ ОКАЗАНИЯ ПЛАТНЫХ УСЛУГ И КОМПЕНСАЦИИ ЗАТРАТ ГОСУДАРСТВА</t>
  </si>
  <si>
    <t>ДОХОДЫ ОТ ПРОДАЖИ МАТЕРИАЛЬНЫХ И НЕМАТЕРИАЛЬНЫХ АКТИВОВ</t>
  </si>
  <si>
    <t>ШТРАФЫ, САНКЦИИ, ВОЗМЕЩЕНИЕ УЩЕРБА</t>
  </si>
  <si>
    <t>ПРОЧИЕ НЕНАЛОГОВЫЕ ДОХОДЫ</t>
  </si>
  <si>
    <t>БЕЗВОЗМЕЗДНЫЕ ПОСТУПЛЕНИЯ ОТ ДРУГИХ БЮДЖЕТОВ БЮДЖЕТНОЙ СИСТЕМЫ РОССИЙСКОЙ ФЕДЕРАЦИИ</t>
  </si>
  <si>
    <t>2 02 00000 00 0000 000</t>
  </si>
  <si>
    <t>952</t>
  </si>
  <si>
    <t>ВСЕГО БЕЗВОЗМЕЗДНЫЕ ПОСТУПЛЕНИЯ</t>
  </si>
  <si>
    <t>2 04 00000 00 0000 000</t>
  </si>
  <si>
    <t>БЕЗВОЗМЕЗДНЫЕ ПОСТУПЛЕНИЯ ОТ НЕГОСУДАРСТВЕННЫХ ОРГАНИЗАЦИЙ</t>
  </si>
  <si>
    <t>ПРОЧИЕ БЕЗВОЗМЕЗДНЫЕ ПОСТУПЛЕНИЯ</t>
  </si>
  <si>
    <t>2 07 00000 00 0000 000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</si>
  <si>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</si>
  <si>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2 18 00000 00 0000 000</t>
  </si>
  <si>
    <t>2 19 00000 00 0000 000</t>
  </si>
  <si>
    <t>ВОЗВРАТ ОСТАТКОВ СУБСИДИЙ, СУБВЕНЦИЙ И ИНЫХ МЕЖБЮДЖЕТНЫХ ТРАНСФЕРТОВ, ИМЕЮЩИХ ЦЕЛЕВОЕ НАЗНАЧЕНИЕ, ПРОШЛЫХ ЛЕТ</t>
  </si>
  <si>
    <t>1 16 11061 13 0000 140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</si>
  <si>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</si>
  <si>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</si>
  <si>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</si>
  <si>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Прогнозируемые доходы бюджета Усть-Кутского муниципального образования (городского поселения) по классификации доходов бюджетов Российской Федерации на 2026 год                                                                                                                                                      </t>
  </si>
  <si>
    <t>ИТОГО НАЛОГОВЫЕ ДОХОДЫ</t>
  </si>
  <si>
    <t>ИТОГО НЕНАЛОГОВЫЕ ДОХОДЫ</t>
  </si>
  <si>
    <t>Дотации бюджетам городских поселений на выравнивание бюджетной обеспеченности из бюджетов муниципальных районов</t>
  </si>
  <si>
    <t>Субсидии бюджетам городских поселений на реализацию мероприятий по обеспечению жильем молодых семей</t>
  </si>
  <si>
    <t>Субсидии бюджетам городских поселений на реализацию программ формирования современной городской среды</t>
  </si>
  <si>
    <t>Прочие субсидии бюджетам городских поселений (субсидии на осуществление дорожной деятельности в отношении  автомобильных дорог общего пользования местного значения, входящих в транспортный каркас Иркутской области)</t>
  </si>
  <si>
    <t>Субвенции бюджетам городских поселений на выполнение передаваемых полномочий субъектов Российской Федерации (на осуществление областного государственного полномочия по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отдельными законами Иркутской области об административной ответственности</t>
  </si>
  <si>
    <t>Прочие субсидии бюджетам городских поселений (субсидии на реализацию мероприятий перечня проектов народных инициатив)</t>
  </si>
  <si>
    <t>Прочие субсидии бюджетам городских поселений (субсидии на реализацию мероприятий по обеспечению безопасности дорожного движения на автомобильных дорогах общего пользования местного значения)</t>
  </si>
  <si>
    <t>ВСЕГО ДОХОДЫ</t>
  </si>
  <si>
    <t xml:space="preserve">Субсидии бюджетам городских поселений на мероприятия по переселению граждан из ветхого и аварийного жилья в зоне Байкало-Амурской магистрали (дополнительные расходы в целях достижения значения базового результата, превышающего значение, установленное соглашением о предоставлении межбюджетных трансфертов из федерального бюджета) </t>
  </si>
  <si>
    <t>Субсидии бюджетам городских поселений на мероприятия по переселению граждан из ветхого и аварийного жилья в зоне Байкало-Амурской магистрали</t>
  </si>
  <si>
    <t>Приложение № 1</t>
  </si>
  <si>
    <t xml:space="preserve">"О внесении изменений в решение Думы </t>
  </si>
  <si>
    <t>Усть-Кутского муниципального образования</t>
  </si>
  <si>
    <t xml:space="preserve">от 28.01.2026 г. № 173/40 </t>
  </si>
  <si>
    <t>(городского поселения) от 22.12.2025 г.</t>
  </si>
  <si>
    <t xml:space="preserve">муниципального образования (городского </t>
  </si>
  <si>
    <t xml:space="preserve">поселения) на 2026 год и на плановый </t>
  </si>
  <si>
    <t>период 2027 и 2028 годов""</t>
  </si>
  <si>
    <t xml:space="preserve">№ 170/39 "О бюджете Усть-Кутского </t>
  </si>
  <si>
    <t>Субсидии бюджетам городских поселений на софинансирование капитальных вложений в объекты муниципальной собственности (субсидии местным бюджетам на реализацию мероприятий по проектированию, строительству, реконструкции, техническому перевооружению, капитальному ремонту объектов коммунальной инфраструктуры, а также технологическому присоединению к сетям инженерно-технического обеспечения, источником финансового обеспечения расходов на реализацию которых являются средства областного бюджета на финансовое обеспечение реализации инфраструктурных проектов)</t>
  </si>
  <si>
    <t>Субсидии бюджетам городских поселений на софинансирование капитальных вложений в объекты муниципальной собственности (субсидии местным бюджетам на реализацию мероприятий по проектированию, строительству, реконструкции, техническому перевооружению, капитальному ремонту объектов коммунальной инфраструктуры, а также технологическому присоединению к сетям инженерно-технического обеспечения, источником финансового обеспечения расходов на реализацию которых являются казначейские инфраструктурные кредиты на финансовое обеспечение реализации инфраструктурных проектов)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</si>
</sst>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 x14ac:knownFonts="1">
    <font>
      <sz val="10"/>
      <name val="Arial Cyr"/>
      <charset val="204"/>
    </font>
    <font>
      <sz val="10"/>
      <name val="Arial"/>
      <family val="2"/>
      <charset val="204"/>
    </font>
    <font>
      <sz val="12"/>
      <name val="Times New Roman"/>
      <family val="1"/>
      <charset val="204"/>
    </font>
    <font>
      <sz val="11"/>
      <name val="Courier New"/>
      <family val="3"/>
      <charset val="204"/>
    </font>
    <font>
      <sz val="11"/>
      <name val="Arial Cyr"/>
      <charset val="204"/>
    </font>
    <font>
      <sz val="12"/>
      <name val="Arial"/>
      <family val="2"/>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s>
  <cellStyleXfs count="1">
    <xf numFmtId="0" fontId="0" fillId="0" borderId="0"/>
  </cellStyleXfs>
  <cellXfs count="37">
    <xf numFmtId="0" fontId="0" fillId="0" borderId="0" xfId="0"/>
    <xf numFmtId="0" fontId="0" fillId="0" borderId="0" xfId="0" applyAlignment="1"/>
    <xf numFmtId="4" fontId="0" fillId="0" borderId="0" xfId="0" applyNumberFormat="1"/>
    <xf numFmtId="0" fontId="1" fillId="0" borderId="0" xfId="0" applyFont="1" applyAlignment="1"/>
    <xf numFmtId="0" fontId="1" fillId="0" borderId="0" xfId="0" applyFont="1" applyFill="1" applyAlignment="1"/>
    <xf numFmtId="0" fontId="2" fillId="0" borderId="0" xfId="0" applyFont="1"/>
    <xf numFmtId="0" fontId="3" fillId="0" borderId="0" xfId="0" applyFont="1" applyBorder="1" applyAlignment="1"/>
    <xf numFmtId="0" fontId="4" fillId="0" borderId="0" xfId="0" applyFont="1"/>
    <xf numFmtId="0" fontId="3" fillId="0" borderId="0" xfId="0" applyFont="1" applyAlignment="1"/>
    <xf numFmtId="0" fontId="3" fillId="0" borderId="0" xfId="0" applyFont="1" applyAlignment="1" applyProtection="1">
      <protection locked="0"/>
    </xf>
    <xf numFmtId="3" fontId="3" fillId="0" borderId="1" xfId="0" applyNumberFormat="1" applyFont="1" applyFill="1" applyBorder="1" applyAlignment="1">
      <alignment horizontal="center" vertical="center" wrapText="1"/>
    </xf>
    <xf numFmtId="0" fontId="3" fillId="0" borderId="1" xfId="0" applyFont="1" applyBorder="1" applyAlignment="1">
      <alignment horizontal="center"/>
    </xf>
    <xf numFmtId="0" fontId="3" fillId="0" borderId="1" xfId="0" applyFont="1" applyBorder="1" applyAlignment="1">
      <alignment horizontal="left"/>
    </xf>
    <xf numFmtId="0" fontId="3" fillId="0" borderId="1" xfId="0" applyFont="1" applyBorder="1" applyAlignment="1">
      <alignment horizontal="left" vertical="justify" wrapText="1"/>
    </xf>
    <xf numFmtId="164" fontId="3" fillId="0" borderId="1" xfId="0" applyNumberFormat="1" applyFont="1" applyFill="1" applyBorder="1" applyAlignment="1">
      <alignment horizontal="right"/>
    </xf>
    <xf numFmtId="0" fontId="3" fillId="0" borderId="1" xfId="0" applyFont="1" applyBorder="1" applyAlignment="1">
      <alignment horizontal="left" vertical="top" wrapText="1"/>
    </xf>
    <xf numFmtId="0" fontId="3" fillId="0" borderId="1" xfId="0" applyFont="1" applyBorder="1" applyAlignment="1">
      <alignment horizontal="left" wrapText="1"/>
    </xf>
    <xf numFmtId="0" fontId="3" fillId="0" borderId="1" xfId="0" applyFont="1" applyFill="1" applyBorder="1" applyAlignment="1">
      <alignment horizontal="left" wrapText="1"/>
    </xf>
    <xf numFmtId="164" fontId="3" fillId="0" borderId="1" xfId="0" applyNumberFormat="1" applyFont="1" applyFill="1" applyBorder="1" applyAlignment="1">
      <alignment horizontal="right" wrapText="1"/>
    </xf>
    <xf numFmtId="0" fontId="3" fillId="0" borderId="1" xfId="0" applyFont="1" applyFill="1" applyBorder="1" applyAlignment="1">
      <alignment horizontal="left"/>
    </xf>
    <xf numFmtId="3" fontId="3" fillId="0" borderId="1" xfId="0" applyNumberFormat="1" applyFont="1" applyFill="1" applyBorder="1" applyAlignment="1">
      <alignment horizontal="left"/>
    </xf>
    <xf numFmtId="164" fontId="3" fillId="2" borderId="1" xfId="0" applyNumberFormat="1" applyFont="1" applyFill="1" applyBorder="1" applyAlignment="1">
      <alignment horizontal="right" wrapText="1"/>
    </xf>
    <xf numFmtId="164" fontId="3" fillId="0" borderId="1" xfId="0" applyNumberFormat="1" applyFont="1" applyBorder="1" applyAlignment="1">
      <alignment horizontal="right"/>
    </xf>
    <xf numFmtId="49" fontId="3" fillId="0" borderId="1" xfId="0" applyNumberFormat="1" applyFont="1" applyFill="1" applyBorder="1" applyAlignment="1">
      <alignment horizontal="left" vertical="justify"/>
    </xf>
    <xf numFmtId="164" fontId="3" fillId="2" borderId="1" xfId="0" applyNumberFormat="1" applyFont="1" applyFill="1" applyBorder="1" applyAlignment="1">
      <alignment horizontal="right"/>
    </xf>
    <xf numFmtId="0" fontId="3" fillId="0" borderId="0" xfId="0" applyFont="1" applyBorder="1" applyAlignment="1"/>
    <xf numFmtId="0" fontId="3" fillId="0" borderId="0" xfId="0" applyFont="1" applyAlignment="1"/>
    <xf numFmtId="164" fontId="0" fillId="0" borderId="0" xfId="0" applyNumberFormat="1"/>
    <xf numFmtId="0" fontId="3" fillId="0" borderId="0" xfId="0" applyFont="1" applyBorder="1" applyAlignment="1">
      <alignment horizontal="left"/>
    </xf>
    <xf numFmtId="3" fontId="3" fillId="2" borderId="1" xfId="0" applyNumberFormat="1" applyFont="1" applyFill="1" applyBorder="1" applyAlignment="1">
      <alignment horizontal="left"/>
    </xf>
    <xf numFmtId="0" fontId="3" fillId="0" borderId="1" xfId="0" applyFont="1" applyBorder="1" applyAlignment="1">
      <alignment vertical="top" wrapText="1"/>
    </xf>
    <xf numFmtId="49" fontId="3" fillId="0" borderId="1" xfId="0" applyNumberFormat="1" applyFont="1" applyBorder="1" applyAlignment="1">
      <alignment horizontal="left" wrapText="1"/>
    </xf>
    <xf numFmtId="0" fontId="3" fillId="0" borderId="0" xfId="0" applyFont="1" applyBorder="1" applyAlignment="1">
      <alignment horizontal="left"/>
    </xf>
    <xf numFmtId="0" fontId="5" fillId="0" borderId="0" xfId="0" applyFont="1" applyAlignment="1">
      <alignment horizontal="center" wrapText="1"/>
    </xf>
    <xf numFmtId="0" fontId="3" fillId="0" borderId="1" xfId="0" applyFont="1" applyBorder="1" applyAlignment="1">
      <alignment horizontal="center" vertical="center" wrapText="1"/>
    </xf>
    <xf numFmtId="1" fontId="3" fillId="0" borderId="2" xfId="0" applyNumberFormat="1" applyFont="1" applyFill="1" applyBorder="1" applyAlignment="1">
      <alignment horizontal="center" vertical="center" wrapText="1"/>
    </xf>
    <xf numFmtId="1" fontId="3" fillId="0" borderId="3" xfId="0" applyNumberFormat="1"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zoomScale="89" zoomScaleNormal="89" workbookViewId="0">
      <selection activeCell="E68" sqref="E68"/>
    </sheetView>
  </sheetViews>
  <sheetFormatPr defaultRowHeight="12.75" x14ac:dyDescent="0.2"/>
  <cols>
    <col min="1" max="1" width="101.85546875" customWidth="1"/>
    <col min="2" max="2" width="10.42578125" customWidth="1"/>
    <col min="3" max="3" width="30.28515625" customWidth="1"/>
    <col min="4" max="4" width="15.7109375" customWidth="1"/>
    <col min="5" max="5" width="17.85546875" customWidth="1"/>
  </cols>
  <sheetData>
    <row r="1" spans="1:5" ht="15" x14ac:dyDescent="0.25">
      <c r="A1" s="1"/>
      <c r="B1" s="6" t="s">
        <v>152</v>
      </c>
      <c r="C1" s="6"/>
      <c r="D1" s="6"/>
      <c r="E1" s="7"/>
    </row>
    <row r="2" spans="1:5" ht="15" x14ac:dyDescent="0.25">
      <c r="A2" s="1"/>
      <c r="B2" s="25" t="s">
        <v>81</v>
      </c>
      <c r="C2" s="6"/>
      <c r="D2" s="6"/>
      <c r="E2" s="7"/>
    </row>
    <row r="3" spans="1:5" ht="15" x14ac:dyDescent="0.25">
      <c r="A3" s="1"/>
      <c r="B3" s="25" t="s">
        <v>82</v>
      </c>
      <c r="C3" s="6"/>
      <c r="D3" s="6"/>
      <c r="E3" s="7"/>
    </row>
    <row r="4" spans="1:5" ht="15" x14ac:dyDescent="0.25">
      <c r="A4" s="1"/>
      <c r="B4" s="32" t="s">
        <v>153</v>
      </c>
      <c r="C4" s="32"/>
      <c r="D4" s="32"/>
      <c r="E4" s="7"/>
    </row>
    <row r="5" spans="1:5" ht="15" x14ac:dyDescent="0.25">
      <c r="A5" s="1"/>
      <c r="B5" s="32" t="s">
        <v>154</v>
      </c>
      <c r="C5" s="32"/>
      <c r="D5" s="32"/>
      <c r="E5" s="7"/>
    </row>
    <row r="6" spans="1:5" ht="15" x14ac:dyDescent="0.25">
      <c r="A6" s="1"/>
      <c r="B6" s="32" t="s">
        <v>156</v>
      </c>
      <c r="C6" s="32"/>
      <c r="D6" s="32"/>
      <c r="E6" s="7"/>
    </row>
    <row r="7" spans="1:5" ht="15" x14ac:dyDescent="0.25">
      <c r="A7" s="1"/>
      <c r="B7" s="32" t="s">
        <v>160</v>
      </c>
      <c r="C7" s="32"/>
      <c r="D7" s="32"/>
      <c r="E7" s="7"/>
    </row>
    <row r="8" spans="1:5" ht="15" x14ac:dyDescent="0.25">
      <c r="A8" s="1"/>
      <c r="B8" s="32" t="s">
        <v>157</v>
      </c>
      <c r="C8" s="32"/>
      <c r="D8" s="32"/>
      <c r="E8" s="7"/>
    </row>
    <row r="9" spans="1:5" ht="15" x14ac:dyDescent="0.25">
      <c r="A9" s="1"/>
      <c r="B9" s="32" t="s">
        <v>158</v>
      </c>
      <c r="C9" s="32"/>
      <c r="D9" s="32"/>
      <c r="E9" s="7"/>
    </row>
    <row r="10" spans="1:5" ht="15" x14ac:dyDescent="0.25">
      <c r="A10" s="1"/>
      <c r="B10" s="32" t="s">
        <v>159</v>
      </c>
      <c r="C10" s="32"/>
      <c r="D10" s="32"/>
      <c r="E10" s="7"/>
    </row>
    <row r="11" spans="1:5" ht="15" x14ac:dyDescent="0.25">
      <c r="A11" s="1"/>
      <c r="B11" s="32" t="s">
        <v>155</v>
      </c>
      <c r="C11" s="32"/>
      <c r="D11" s="32"/>
      <c r="E11" s="26"/>
    </row>
    <row r="12" spans="1:5" ht="15" x14ac:dyDescent="0.25">
      <c r="A12" s="1"/>
      <c r="B12" s="28"/>
      <c r="C12" s="28"/>
      <c r="D12" s="28"/>
      <c r="E12" s="26"/>
    </row>
    <row r="13" spans="1:5" ht="33.75" customHeight="1" x14ac:dyDescent="0.2">
      <c r="A13" s="33" t="s">
        <v>139</v>
      </c>
      <c r="B13" s="33"/>
      <c r="C13" s="33"/>
      <c r="D13" s="33"/>
    </row>
    <row r="14" spans="1:5" ht="15" x14ac:dyDescent="0.25">
      <c r="A14" s="8"/>
      <c r="B14" s="8"/>
      <c r="C14" s="9"/>
      <c r="D14" s="8" t="s">
        <v>0</v>
      </c>
    </row>
    <row r="15" spans="1:5" ht="21" customHeight="1" x14ac:dyDescent="0.2">
      <c r="A15" s="34" t="s">
        <v>57</v>
      </c>
      <c r="B15" s="35" t="s">
        <v>67</v>
      </c>
      <c r="C15" s="36"/>
      <c r="D15" s="34" t="s">
        <v>1</v>
      </c>
    </row>
    <row r="16" spans="1:5" ht="75" x14ac:dyDescent="0.2">
      <c r="A16" s="34"/>
      <c r="B16" s="10" t="s">
        <v>58</v>
      </c>
      <c r="C16" s="10" t="s">
        <v>2</v>
      </c>
      <c r="D16" s="34"/>
    </row>
    <row r="17" spans="1:5" ht="15" x14ac:dyDescent="0.25">
      <c r="A17" s="11">
        <v>1</v>
      </c>
      <c r="B17" s="11">
        <v>2</v>
      </c>
      <c r="C17" s="11">
        <v>3</v>
      </c>
      <c r="D17" s="11">
        <v>4</v>
      </c>
    </row>
    <row r="18" spans="1:5" ht="15" x14ac:dyDescent="0.25">
      <c r="A18" s="30" t="s">
        <v>3</v>
      </c>
      <c r="B18" s="12">
        <v>182</v>
      </c>
      <c r="C18" s="12" t="s">
        <v>4</v>
      </c>
      <c r="D18" s="14">
        <f>+D19</f>
        <v>636000.5</v>
      </c>
      <c r="E18" s="2"/>
    </row>
    <row r="19" spans="1:5" ht="15" x14ac:dyDescent="0.25">
      <c r="A19" s="30" t="s">
        <v>5</v>
      </c>
      <c r="B19" s="12">
        <v>182</v>
      </c>
      <c r="C19" s="12" t="s">
        <v>6</v>
      </c>
      <c r="D19" s="14">
        <v>636000.5</v>
      </c>
      <c r="E19" s="2"/>
    </row>
    <row r="20" spans="1:5" ht="30" x14ac:dyDescent="0.25">
      <c r="A20" s="30" t="s">
        <v>99</v>
      </c>
      <c r="B20" s="12">
        <v>182</v>
      </c>
      <c r="C20" s="12" t="s">
        <v>98</v>
      </c>
      <c r="D20" s="14">
        <f>+D21+D26</f>
        <v>24680</v>
      </c>
      <c r="E20" s="2"/>
    </row>
    <row r="21" spans="1:5" ht="30.75" customHeight="1" x14ac:dyDescent="0.25">
      <c r="A21" s="30" t="s">
        <v>101</v>
      </c>
      <c r="B21" s="12">
        <v>182</v>
      </c>
      <c r="C21" s="12" t="s">
        <v>100</v>
      </c>
      <c r="D21" s="14">
        <f>+D22+D23+D24+D25</f>
        <v>22200</v>
      </c>
      <c r="E21" s="2"/>
    </row>
    <row r="22" spans="1:5" ht="48" customHeight="1" x14ac:dyDescent="0.25">
      <c r="A22" s="30" t="s">
        <v>37</v>
      </c>
      <c r="B22" s="12">
        <v>182</v>
      </c>
      <c r="C22" s="12" t="s">
        <v>7</v>
      </c>
      <c r="D22" s="14">
        <v>11636.1</v>
      </c>
      <c r="E22" s="2"/>
    </row>
    <row r="23" spans="1:5" ht="60.75" customHeight="1" x14ac:dyDescent="0.25">
      <c r="A23" s="30" t="s">
        <v>38</v>
      </c>
      <c r="B23" s="12">
        <v>182</v>
      </c>
      <c r="C23" s="12" t="s">
        <v>8</v>
      </c>
      <c r="D23" s="14">
        <v>52.2</v>
      </c>
      <c r="E23" s="2"/>
    </row>
    <row r="24" spans="1:5" ht="48" customHeight="1" x14ac:dyDescent="0.25">
      <c r="A24" s="30" t="s">
        <v>39</v>
      </c>
      <c r="B24" s="12">
        <v>182</v>
      </c>
      <c r="C24" s="12" t="s">
        <v>9</v>
      </c>
      <c r="D24" s="14">
        <v>11700.6</v>
      </c>
      <c r="E24" s="2"/>
    </row>
    <row r="25" spans="1:5" ht="48" customHeight="1" x14ac:dyDescent="0.25">
      <c r="A25" s="30" t="s">
        <v>40</v>
      </c>
      <c r="B25" s="12">
        <v>182</v>
      </c>
      <c r="C25" s="12" t="s">
        <v>10</v>
      </c>
      <c r="D25" s="14">
        <v>-1188.9000000000001</v>
      </c>
      <c r="E25" s="2"/>
    </row>
    <row r="26" spans="1:5" ht="15" x14ac:dyDescent="0.25">
      <c r="A26" s="30" t="s">
        <v>103</v>
      </c>
      <c r="B26" s="12">
        <v>182</v>
      </c>
      <c r="C26" s="12" t="s">
        <v>102</v>
      </c>
      <c r="D26" s="14">
        <v>2480</v>
      </c>
      <c r="E26" s="2"/>
    </row>
    <row r="27" spans="1:5" ht="15" x14ac:dyDescent="0.25">
      <c r="A27" s="30" t="s">
        <v>68</v>
      </c>
      <c r="B27" s="12">
        <v>182</v>
      </c>
      <c r="C27" s="12" t="s">
        <v>69</v>
      </c>
      <c r="D27" s="14">
        <f>D28</f>
        <v>118</v>
      </c>
      <c r="E27" s="2"/>
    </row>
    <row r="28" spans="1:5" ht="15" x14ac:dyDescent="0.25">
      <c r="A28" s="30" t="s">
        <v>104</v>
      </c>
      <c r="B28" s="12">
        <v>182</v>
      </c>
      <c r="C28" s="12" t="s">
        <v>70</v>
      </c>
      <c r="D28" s="14">
        <v>118</v>
      </c>
      <c r="E28" s="2"/>
    </row>
    <row r="29" spans="1:5" ht="15" x14ac:dyDescent="0.25">
      <c r="A29" s="30" t="s">
        <v>11</v>
      </c>
      <c r="B29" s="12">
        <v>182</v>
      </c>
      <c r="C29" s="12" t="s">
        <v>12</v>
      </c>
      <c r="D29" s="14">
        <f>+D30+D31</f>
        <v>40884</v>
      </c>
      <c r="E29" s="2"/>
    </row>
    <row r="30" spans="1:5" ht="31.5" customHeight="1" x14ac:dyDescent="0.25">
      <c r="A30" s="30" t="s">
        <v>41</v>
      </c>
      <c r="B30" s="12">
        <v>182</v>
      </c>
      <c r="C30" s="12" t="s">
        <v>13</v>
      </c>
      <c r="D30" s="14">
        <v>10140</v>
      </c>
      <c r="E30" s="2"/>
    </row>
    <row r="31" spans="1:5" ht="15" x14ac:dyDescent="0.25">
      <c r="A31" s="30" t="s">
        <v>14</v>
      </c>
      <c r="B31" s="12">
        <v>182</v>
      </c>
      <c r="C31" s="12" t="s">
        <v>15</v>
      </c>
      <c r="D31" s="14">
        <f>+D32+D33</f>
        <v>30744</v>
      </c>
      <c r="E31" s="2"/>
    </row>
    <row r="32" spans="1:5" ht="30" x14ac:dyDescent="0.25">
      <c r="A32" s="30" t="s">
        <v>42</v>
      </c>
      <c r="B32" s="12">
        <v>182</v>
      </c>
      <c r="C32" s="12" t="s">
        <v>16</v>
      </c>
      <c r="D32" s="14">
        <v>23144</v>
      </c>
      <c r="E32" s="2"/>
    </row>
    <row r="33" spans="1:5" ht="30" x14ac:dyDescent="0.25">
      <c r="A33" s="30" t="s">
        <v>43</v>
      </c>
      <c r="B33" s="16">
        <v>182</v>
      </c>
      <c r="C33" s="16" t="s">
        <v>17</v>
      </c>
      <c r="D33" s="14">
        <v>7600</v>
      </c>
      <c r="E33" s="2"/>
    </row>
    <row r="34" spans="1:5" ht="15" hidden="1" x14ac:dyDescent="0.25">
      <c r="A34" s="30" t="s">
        <v>18</v>
      </c>
      <c r="B34" s="13">
        <v>952</v>
      </c>
      <c r="C34" s="16" t="s">
        <v>19</v>
      </c>
      <c r="D34" s="14">
        <f>+D35</f>
        <v>0</v>
      </c>
      <c r="E34" s="2"/>
    </row>
    <row r="35" spans="1:5" ht="62.25" hidden="1" customHeight="1" x14ac:dyDescent="0.25">
      <c r="A35" s="30" t="s">
        <v>44</v>
      </c>
      <c r="B35" s="16">
        <v>952</v>
      </c>
      <c r="C35" s="16" t="s">
        <v>20</v>
      </c>
      <c r="D35" s="14">
        <v>0</v>
      </c>
      <c r="E35" s="2"/>
    </row>
    <row r="36" spans="1:5" ht="21" customHeight="1" x14ac:dyDescent="0.25">
      <c r="A36" s="30" t="s">
        <v>140</v>
      </c>
      <c r="B36" s="31" t="s">
        <v>30</v>
      </c>
      <c r="C36" s="16" t="s">
        <v>31</v>
      </c>
      <c r="D36" s="14">
        <f>+D18+D20+D27+D29+D34</f>
        <v>701682.5</v>
      </c>
      <c r="E36" s="2"/>
    </row>
    <row r="37" spans="1:5" ht="30" x14ac:dyDescent="0.25">
      <c r="A37" s="30" t="s">
        <v>79</v>
      </c>
      <c r="B37" s="16">
        <v>952</v>
      </c>
      <c r="C37" s="12" t="s">
        <v>21</v>
      </c>
      <c r="D37" s="22">
        <f>D38+D39+D40+D43+D42+D44+D41</f>
        <v>59684.2</v>
      </c>
      <c r="E37" s="2"/>
    </row>
    <row r="38" spans="1:5" ht="62.25" customHeight="1" x14ac:dyDescent="0.25">
      <c r="A38" s="30" t="s">
        <v>45</v>
      </c>
      <c r="B38" s="16">
        <v>952</v>
      </c>
      <c r="C38" s="17" t="s">
        <v>22</v>
      </c>
      <c r="D38" s="18">
        <v>15944.1</v>
      </c>
      <c r="E38" s="2"/>
    </row>
    <row r="39" spans="1:5" ht="60" x14ac:dyDescent="0.25">
      <c r="A39" s="30" t="s">
        <v>46</v>
      </c>
      <c r="B39" s="16">
        <v>952</v>
      </c>
      <c r="C39" s="17" t="s">
        <v>23</v>
      </c>
      <c r="D39" s="18">
        <v>20473</v>
      </c>
      <c r="E39" s="2"/>
    </row>
    <row r="40" spans="1:5" ht="30" x14ac:dyDescent="0.25">
      <c r="A40" s="30" t="s">
        <v>47</v>
      </c>
      <c r="B40" s="16">
        <v>952</v>
      </c>
      <c r="C40" s="19" t="s">
        <v>24</v>
      </c>
      <c r="D40" s="18">
        <v>15728.4</v>
      </c>
      <c r="E40" s="2"/>
    </row>
    <row r="41" spans="1:5" ht="137.25" hidden="1" customHeight="1" x14ac:dyDescent="0.25">
      <c r="A41" s="30" t="s">
        <v>114</v>
      </c>
      <c r="B41" s="16">
        <v>843</v>
      </c>
      <c r="C41" s="19" t="s">
        <v>113</v>
      </c>
      <c r="D41" s="18">
        <v>0</v>
      </c>
      <c r="E41" s="2"/>
    </row>
    <row r="42" spans="1:5" ht="45" hidden="1" x14ac:dyDescent="0.25">
      <c r="A42" s="30" t="s">
        <v>63</v>
      </c>
      <c r="B42" s="16">
        <v>952</v>
      </c>
      <c r="C42" s="19" t="s">
        <v>62</v>
      </c>
      <c r="D42" s="18">
        <v>0</v>
      </c>
      <c r="E42" s="2"/>
    </row>
    <row r="43" spans="1:5" ht="60" x14ac:dyDescent="0.25">
      <c r="A43" s="30" t="s">
        <v>48</v>
      </c>
      <c r="B43" s="16">
        <v>952</v>
      </c>
      <c r="C43" s="19" t="s">
        <v>64</v>
      </c>
      <c r="D43" s="18">
        <v>5978.7</v>
      </c>
      <c r="E43" s="2"/>
    </row>
    <row r="44" spans="1:5" ht="76.5" customHeight="1" x14ac:dyDescent="0.25">
      <c r="A44" s="30" t="s">
        <v>137</v>
      </c>
      <c r="B44" s="16">
        <v>952</v>
      </c>
      <c r="C44" s="19" t="s">
        <v>71</v>
      </c>
      <c r="D44" s="18">
        <v>1560</v>
      </c>
      <c r="E44" s="2"/>
    </row>
    <row r="45" spans="1:5" ht="15" x14ac:dyDescent="0.25">
      <c r="A45" s="30" t="s">
        <v>119</v>
      </c>
      <c r="B45" s="16">
        <v>952</v>
      </c>
      <c r="C45" s="12" t="s">
        <v>115</v>
      </c>
      <c r="D45" s="18">
        <f>+D46+D47+D48</f>
        <v>838.19999999999993</v>
      </c>
      <c r="E45" s="2"/>
    </row>
    <row r="46" spans="1:5" ht="30" x14ac:dyDescent="0.25">
      <c r="A46" s="30" t="s">
        <v>51</v>
      </c>
      <c r="B46" s="16">
        <v>952</v>
      </c>
      <c r="C46" s="19" t="s">
        <v>25</v>
      </c>
      <c r="D46" s="18">
        <v>84.8</v>
      </c>
      <c r="E46" s="2"/>
    </row>
    <row r="47" spans="1:5" ht="30" x14ac:dyDescent="0.25">
      <c r="A47" s="30" t="s">
        <v>52</v>
      </c>
      <c r="B47" s="16">
        <v>952</v>
      </c>
      <c r="C47" s="19" t="s">
        <v>26</v>
      </c>
      <c r="D47" s="18">
        <v>753.4</v>
      </c>
      <c r="E47" s="2"/>
    </row>
    <row r="48" spans="1:5" ht="15" x14ac:dyDescent="0.25">
      <c r="A48" s="30" t="s">
        <v>59</v>
      </c>
      <c r="B48" s="16">
        <v>952</v>
      </c>
      <c r="C48" s="19" t="s">
        <v>60</v>
      </c>
      <c r="D48" s="18">
        <v>0</v>
      </c>
      <c r="E48" s="2"/>
    </row>
    <row r="49" spans="1:5" ht="15" x14ac:dyDescent="0.25">
      <c r="A49" s="30" t="s">
        <v>120</v>
      </c>
      <c r="B49" s="16">
        <v>952</v>
      </c>
      <c r="C49" s="12" t="s">
        <v>116</v>
      </c>
      <c r="D49" s="18">
        <f>+D50+D51+D52+D53</f>
        <v>14017.8</v>
      </c>
      <c r="E49" s="2"/>
    </row>
    <row r="50" spans="1:5" ht="61.5" customHeight="1" x14ac:dyDescent="0.25">
      <c r="A50" s="30" t="s">
        <v>49</v>
      </c>
      <c r="B50" s="16">
        <v>952</v>
      </c>
      <c r="C50" s="19" t="s">
        <v>65</v>
      </c>
      <c r="D50" s="18">
        <v>7072</v>
      </c>
      <c r="E50" s="2"/>
    </row>
    <row r="51" spans="1:5" ht="31.5" customHeight="1" x14ac:dyDescent="0.25">
      <c r="A51" s="30" t="s">
        <v>50</v>
      </c>
      <c r="B51" s="16">
        <v>952</v>
      </c>
      <c r="C51" s="19" t="s">
        <v>66</v>
      </c>
      <c r="D51" s="18">
        <v>3600</v>
      </c>
      <c r="E51" s="2"/>
    </row>
    <row r="52" spans="1:5" ht="45" x14ac:dyDescent="0.25">
      <c r="A52" s="30" t="s">
        <v>106</v>
      </c>
      <c r="B52" s="16">
        <v>952</v>
      </c>
      <c r="C52" s="19" t="s">
        <v>105</v>
      </c>
      <c r="D52" s="18">
        <v>2500</v>
      </c>
      <c r="E52" s="2"/>
    </row>
    <row r="53" spans="1:5" ht="62.25" customHeight="1" x14ac:dyDescent="0.25">
      <c r="A53" s="30" t="s">
        <v>138</v>
      </c>
      <c r="B53" s="16">
        <v>952</v>
      </c>
      <c r="C53" s="19" t="s">
        <v>72</v>
      </c>
      <c r="D53" s="18">
        <v>845.8</v>
      </c>
      <c r="E53" s="2"/>
    </row>
    <row r="54" spans="1:5" ht="15" x14ac:dyDescent="0.25">
      <c r="A54" s="30" t="s">
        <v>121</v>
      </c>
      <c r="B54" s="31" t="s">
        <v>30</v>
      </c>
      <c r="C54" s="12" t="s">
        <v>117</v>
      </c>
      <c r="D54" s="18">
        <f>+D55+D56+D57+D58+D59+D60+D61</f>
        <v>7264.5</v>
      </c>
      <c r="E54" s="2"/>
    </row>
    <row r="55" spans="1:5" ht="45" x14ac:dyDescent="0.25">
      <c r="A55" s="30" t="s">
        <v>54</v>
      </c>
      <c r="B55" s="16">
        <v>952</v>
      </c>
      <c r="C55" s="12" t="s">
        <v>28</v>
      </c>
      <c r="D55" s="18">
        <v>100</v>
      </c>
      <c r="E55" s="2"/>
    </row>
    <row r="56" spans="1:5" ht="60" x14ac:dyDescent="0.25">
      <c r="A56" s="30" t="s">
        <v>73</v>
      </c>
      <c r="B56" s="16">
        <v>952</v>
      </c>
      <c r="C56" s="12" t="s">
        <v>74</v>
      </c>
      <c r="D56" s="18">
        <v>100</v>
      </c>
      <c r="E56" s="2"/>
    </row>
    <row r="57" spans="1:5" ht="60" x14ac:dyDescent="0.25">
      <c r="A57" s="30" t="s">
        <v>75</v>
      </c>
      <c r="B57" s="16">
        <v>952</v>
      </c>
      <c r="C57" s="12" t="s">
        <v>76</v>
      </c>
      <c r="D57" s="18">
        <v>100</v>
      </c>
      <c r="E57" s="2"/>
    </row>
    <row r="58" spans="1:5" ht="45.75" customHeight="1" x14ac:dyDescent="0.25">
      <c r="A58" s="30" t="s">
        <v>77</v>
      </c>
      <c r="B58" s="16">
        <v>952</v>
      </c>
      <c r="C58" s="12" t="s">
        <v>78</v>
      </c>
      <c r="D58" s="18">
        <v>50</v>
      </c>
      <c r="E58" s="2"/>
    </row>
    <row r="59" spans="1:5" ht="122.25" hidden="1" customHeight="1" x14ac:dyDescent="0.25">
      <c r="A59" s="30" t="s">
        <v>136</v>
      </c>
      <c r="B59" s="16"/>
      <c r="C59" s="12" t="s">
        <v>135</v>
      </c>
      <c r="D59" s="18">
        <v>0</v>
      </c>
      <c r="E59" s="2"/>
    </row>
    <row r="60" spans="1:5" ht="46.5" customHeight="1" x14ac:dyDescent="0.25">
      <c r="A60" s="30" t="s">
        <v>53</v>
      </c>
      <c r="B60" s="16">
        <v>952</v>
      </c>
      <c r="C60" s="12" t="s">
        <v>27</v>
      </c>
      <c r="D60" s="18">
        <v>5000</v>
      </c>
      <c r="E60" s="2"/>
    </row>
    <row r="61" spans="1:5" ht="48" customHeight="1" x14ac:dyDescent="0.25">
      <c r="A61" s="30" t="s">
        <v>85</v>
      </c>
      <c r="B61" s="19">
        <v>182</v>
      </c>
      <c r="C61" s="19" t="s">
        <v>83</v>
      </c>
      <c r="D61" s="21">
        <v>1914.5</v>
      </c>
      <c r="E61" s="2"/>
    </row>
    <row r="62" spans="1:5" ht="15" hidden="1" x14ac:dyDescent="0.25">
      <c r="A62" s="30" t="s">
        <v>122</v>
      </c>
      <c r="B62" s="19">
        <v>952</v>
      </c>
      <c r="C62" s="12" t="s">
        <v>118</v>
      </c>
      <c r="D62" s="21">
        <f>+D63</f>
        <v>0</v>
      </c>
      <c r="E62" s="2"/>
    </row>
    <row r="63" spans="1:5" ht="15" hidden="1" x14ac:dyDescent="0.25">
      <c r="A63" s="30" t="s">
        <v>108</v>
      </c>
      <c r="B63" s="19">
        <v>952</v>
      </c>
      <c r="C63" s="19" t="s">
        <v>107</v>
      </c>
      <c r="D63" s="21">
        <v>0</v>
      </c>
      <c r="E63" s="2"/>
    </row>
    <row r="64" spans="1:5" ht="15" x14ac:dyDescent="0.25">
      <c r="A64" s="30" t="s">
        <v>141</v>
      </c>
      <c r="B64" s="31" t="s">
        <v>30</v>
      </c>
      <c r="C64" s="16" t="s">
        <v>31</v>
      </c>
      <c r="D64" s="14">
        <f>+D37+D45+D49+D54+D62</f>
        <v>81804.7</v>
      </c>
      <c r="E64" s="2"/>
    </row>
    <row r="65" spans="1:5" ht="15" x14ac:dyDescent="0.25">
      <c r="A65" s="30" t="s">
        <v>29</v>
      </c>
      <c r="B65" s="23" t="s">
        <v>30</v>
      </c>
      <c r="C65" s="19" t="s">
        <v>31</v>
      </c>
      <c r="D65" s="14">
        <f>+D36+D64</f>
        <v>783487.2</v>
      </c>
      <c r="E65" s="2"/>
    </row>
    <row r="66" spans="1:5" ht="30" x14ac:dyDescent="0.25">
      <c r="A66" s="30" t="s">
        <v>123</v>
      </c>
      <c r="B66" s="23" t="s">
        <v>125</v>
      </c>
      <c r="C66" s="19" t="s">
        <v>124</v>
      </c>
      <c r="D66" s="24">
        <f>+D67+D68+D70+D71+D72+D73+D74+D75+D76+D77+D78+D79+D80+D81+D82+D83+D84+D85+D86+D69</f>
        <v>949868.2</v>
      </c>
      <c r="E66" s="2"/>
    </row>
    <row r="67" spans="1:5" ht="32.25" customHeight="1" x14ac:dyDescent="0.25">
      <c r="A67" s="30" t="s">
        <v>142</v>
      </c>
      <c r="B67" s="19">
        <v>952</v>
      </c>
      <c r="C67" s="20" t="s">
        <v>33</v>
      </c>
      <c r="D67" s="21">
        <v>133699.4</v>
      </c>
      <c r="E67" s="2"/>
    </row>
    <row r="68" spans="1:5" ht="124.5" customHeight="1" x14ac:dyDescent="0.25">
      <c r="A68" s="30" t="s">
        <v>161</v>
      </c>
      <c r="B68" s="19">
        <v>952</v>
      </c>
      <c r="C68" s="20" t="s">
        <v>61</v>
      </c>
      <c r="D68" s="21">
        <v>417724.4</v>
      </c>
      <c r="E68" s="2"/>
    </row>
    <row r="69" spans="1:5" ht="128.25" customHeight="1" x14ac:dyDescent="0.25">
      <c r="A69" s="30" t="s">
        <v>162</v>
      </c>
      <c r="B69" s="19">
        <v>952</v>
      </c>
      <c r="C69" s="20" t="s">
        <v>61</v>
      </c>
      <c r="D69" s="21">
        <v>80170</v>
      </c>
      <c r="E69" s="2"/>
    </row>
    <row r="70" spans="1:5" ht="75.75" hidden="1" customHeight="1" x14ac:dyDescent="0.25">
      <c r="A70" s="30" t="s">
        <v>150</v>
      </c>
      <c r="B70" s="19">
        <v>952</v>
      </c>
      <c r="C70" s="20" t="s">
        <v>34</v>
      </c>
      <c r="D70" s="21">
        <v>0</v>
      </c>
      <c r="E70" s="2"/>
    </row>
    <row r="71" spans="1:5" ht="35.25" customHeight="1" x14ac:dyDescent="0.25">
      <c r="A71" s="30" t="s">
        <v>151</v>
      </c>
      <c r="B71" s="19">
        <v>952</v>
      </c>
      <c r="C71" s="20" t="s">
        <v>34</v>
      </c>
      <c r="D71" s="21">
        <v>69009.600000000006</v>
      </c>
      <c r="E71" s="2"/>
    </row>
    <row r="72" spans="1:5" ht="33.75" hidden="1" customHeight="1" x14ac:dyDescent="0.25">
      <c r="A72" s="30" t="s">
        <v>143</v>
      </c>
      <c r="B72" s="19">
        <v>952</v>
      </c>
      <c r="C72" s="20" t="s">
        <v>89</v>
      </c>
      <c r="D72" s="21">
        <v>0</v>
      </c>
      <c r="E72" s="2"/>
    </row>
    <row r="73" spans="1:5" ht="33.75" hidden="1" customHeight="1" x14ac:dyDescent="0.25">
      <c r="A73" s="30" t="s">
        <v>144</v>
      </c>
      <c r="B73" s="19">
        <v>952</v>
      </c>
      <c r="C73" s="20" t="s">
        <v>88</v>
      </c>
      <c r="D73" s="21">
        <v>0</v>
      </c>
    </row>
    <row r="74" spans="1:5" ht="60.75" customHeight="1" x14ac:dyDescent="0.25">
      <c r="A74" s="30" t="s">
        <v>145</v>
      </c>
      <c r="B74" s="19">
        <v>952</v>
      </c>
      <c r="C74" s="20" t="s">
        <v>35</v>
      </c>
      <c r="D74" s="21">
        <v>68721.8</v>
      </c>
    </row>
    <row r="75" spans="1:5" ht="15" hidden="1" customHeight="1" x14ac:dyDescent="0.25">
      <c r="A75" s="30" t="s">
        <v>80</v>
      </c>
      <c r="B75" s="19">
        <v>952</v>
      </c>
      <c r="C75" s="20" t="s">
        <v>35</v>
      </c>
      <c r="D75" s="21">
        <v>0</v>
      </c>
    </row>
    <row r="76" spans="1:5" ht="15" hidden="1" customHeight="1" x14ac:dyDescent="0.25">
      <c r="A76" s="30" t="s">
        <v>55</v>
      </c>
      <c r="B76" s="19">
        <v>952</v>
      </c>
      <c r="C76" s="20" t="s">
        <v>35</v>
      </c>
      <c r="D76" s="21">
        <v>0</v>
      </c>
    </row>
    <row r="77" spans="1:5" ht="15" hidden="1" customHeight="1" x14ac:dyDescent="0.25">
      <c r="A77" s="30" t="s">
        <v>147</v>
      </c>
      <c r="B77" s="19">
        <v>952</v>
      </c>
      <c r="C77" s="20" t="s">
        <v>35</v>
      </c>
      <c r="D77" s="21">
        <v>0</v>
      </c>
    </row>
    <row r="78" spans="1:5" ht="15" hidden="1" customHeight="1" x14ac:dyDescent="0.25">
      <c r="A78" s="30" t="s">
        <v>109</v>
      </c>
      <c r="B78" s="19">
        <v>952</v>
      </c>
      <c r="C78" s="20" t="s">
        <v>35</v>
      </c>
      <c r="D78" s="21"/>
    </row>
    <row r="79" spans="1:5" ht="15" hidden="1" customHeight="1" x14ac:dyDescent="0.25">
      <c r="A79" s="30" t="s">
        <v>86</v>
      </c>
      <c r="B79" s="19">
        <v>952</v>
      </c>
      <c r="C79" s="20" t="s">
        <v>35</v>
      </c>
      <c r="D79" s="21"/>
    </row>
    <row r="80" spans="1:5" ht="15" hidden="1" customHeight="1" x14ac:dyDescent="0.25">
      <c r="A80" s="30" t="s">
        <v>56</v>
      </c>
      <c r="B80" s="19">
        <v>952</v>
      </c>
      <c r="C80" s="19" t="s">
        <v>36</v>
      </c>
      <c r="D80" s="21">
        <v>0</v>
      </c>
    </row>
    <row r="81" spans="1:5" ht="54.75" customHeight="1" x14ac:dyDescent="0.25">
      <c r="A81" s="30" t="s">
        <v>148</v>
      </c>
      <c r="B81" s="19">
        <v>952</v>
      </c>
      <c r="C81" s="19" t="s">
        <v>35</v>
      </c>
      <c r="D81" s="21">
        <v>4150.2</v>
      </c>
    </row>
    <row r="82" spans="1:5" ht="90" x14ac:dyDescent="0.25">
      <c r="A82" s="30" t="s">
        <v>146</v>
      </c>
      <c r="B82" s="19">
        <v>952</v>
      </c>
      <c r="C82" s="19" t="s">
        <v>36</v>
      </c>
      <c r="D82" s="21">
        <v>0.6</v>
      </c>
    </row>
    <row r="83" spans="1:5" ht="81" customHeight="1" x14ac:dyDescent="0.25">
      <c r="A83" s="30" t="s">
        <v>110</v>
      </c>
      <c r="B83" s="19">
        <v>952</v>
      </c>
      <c r="C83" s="20" t="s">
        <v>84</v>
      </c>
      <c r="D83" s="21">
        <v>176392.2</v>
      </c>
    </row>
    <row r="84" spans="1:5" ht="12.95" hidden="1" customHeight="1" x14ac:dyDescent="0.25">
      <c r="A84" s="30" t="s">
        <v>92</v>
      </c>
      <c r="B84" s="19">
        <v>952</v>
      </c>
      <c r="C84" s="20" t="s">
        <v>84</v>
      </c>
      <c r="D84" s="21"/>
    </row>
    <row r="85" spans="1:5" ht="12.95" hidden="1" customHeight="1" x14ac:dyDescent="0.25">
      <c r="A85" s="15" t="s">
        <v>93</v>
      </c>
      <c r="B85" s="19">
        <v>952</v>
      </c>
      <c r="C85" s="29" t="s">
        <v>84</v>
      </c>
      <c r="D85" s="21"/>
    </row>
    <row r="86" spans="1:5" ht="12.95" hidden="1" customHeight="1" x14ac:dyDescent="0.25">
      <c r="A86" s="30" t="s">
        <v>111</v>
      </c>
      <c r="B86" s="19">
        <v>952</v>
      </c>
      <c r="C86" s="20" t="s">
        <v>84</v>
      </c>
      <c r="D86" s="21"/>
    </row>
    <row r="87" spans="1:5" ht="12.95" hidden="1" customHeight="1" x14ac:dyDescent="0.25">
      <c r="A87" s="30" t="s">
        <v>128</v>
      </c>
      <c r="B87" s="19">
        <v>952</v>
      </c>
      <c r="C87" s="20" t="s">
        <v>127</v>
      </c>
      <c r="D87" s="21">
        <f>+D88</f>
        <v>0</v>
      </c>
    </row>
    <row r="88" spans="1:5" ht="12.95" hidden="1" customHeight="1" x14ac:dyDescent="0.25">
      <c r="A88" s="30" t="s">
        <v>91</v>
      </c>
      <c r="B88" s="19">
        <v>952</v>
      </c>
      <c r="C88" s="20" t="s">
        <v>90</v>
      </c>
      <c r="D88" s="21">
        <v>0</v>
      </c>
    </row>
    <row r="89" spans="1:5" ht="12.95" hidden="1" customHeight="1" x14ac:dyDescent="0.25">
      <c r="A89" s="30" t="s">
        <v>129</v>
      </c>
      <c r="B89" s="19">
        <v>952</v>
      </c>
      <c r="C89" s="20" t="s">
        <v>130</v>
      </c>
      <c r="D89" s="21">
        <f>+D90</f>
        <v>0</v>
      </c>
    </row>
    <row r="90" spans="1:5" ht="12.95" hidden="1" customHeight="1" x14ac:dyDescent="0.25">
      <c r="A90" s="30" t="s">
        <v>94</v>
      </c>
      <c r="B90" s="19">
        <v>952</v>
      </c>
      <c r="C90" s="20" t="s">
        <v>95</v>
      </c>
      <c r="D90" s="21">
        <v>0</v>
      </c>
    </row>
    <row r="91" spans="1:5" ht="12.95" hidden="1" customHeight="1" x14ac:dyDescent="0.25">
      <c r="A91" s="30" t="s">
        <v>131</v>
      </c>
      <c r="B91" s="19">
        <v>952</v>
      </c>
      <c r="C91" s="20" t="s">
        <v>132</v>
      </c>
      <c r="D91" s="21">
        <f>+D92</f>
        <v>0</v>
      </c>
    </row>
    <row r="92" spans="1:5" ht="12.95" hidden="1" customHeight="1" x14ac:dyDescent="0.25">
      <c r="A92" s="30" t="s">
        <v>97</v>
      </c>
      <c r="B92" s="19">
        <v>952</v>
      </c>
      <c r="C92" s="20" t="s">
        <v>96</v>
      </c>
      <c r="D92" s="21">
        <v>0</v>
      </c>
    </row>
    <row r="93" spans="1:5" ht="32.25" customHeight="1" x14ac:dyDescent="0.25">
      <c r="A93" s="30" t="s">
        <v>134</v>
      </c>
      <c r="B93" s="19">
        <v>952</v>
      </c>
      <c r="C93" s="19" t="s">
        <v>133</v>
      </c>
      <c r="D93" s="21">
        <f>+D94</f>
        <v>-26874.7</v>
      </c>
    </row>
    <row r="94" spans="1:5" ht="35.25" customHeight="1" x14ac:dyDescent="0.25">
      <c r="A94" s="30" t="s">
        <v>112</v>
      </c>
      <c r="B94" s="19">
        <v>952</v>
      </c>
      <c r="C94" s="19" t="s">
        <v>87</v>
      </c>
      <c r="D94" s="18">
        <v>-26874.7</v>
      </c>
      <c r="E94" s="27"/>
    </row>
    <row r="95" spans="1:5" ht="21" customHeight="1" x14ac:dyDescent="0.25">
      <c r="A95" s="30" t="s">
        <v>126</v>
      </c>
      <c r="B95" s="23" t="s">
        <v>125</v>
      </c>
      <c r="C95" s="19" t="s">
        <v>32</v>
      </c>
      <c r="D95" s="24">
        <f>+D66+D87+D89+D91+D93</f>
        <v>922993.5</v>
      </c>
      <c r="E95" s="27"/>
    </row>
    <row r="96" spans="1:5" ht="17.25" customHeight="1" x14ac:dyDescent="0.25">
      <c r="A96" s="30" t="s">
        <v>149</v>
      </c>
      <c r="B96" s="19"/>
      <c r="C96" s="19"/>
      <c r="D96" s="24">
        <f>+D65+D95</f>
        <v>1706480.7</v>
      </c>
    </row>
    <row r="97" spans="1:5" x14ac:dyDescent="0.2">
      <c r="A97" s="3"/>
      <c r="B97" s="3"/>
      <c r="C97" s="3"/>
      <c r="D97" s="4"/>
    </row>
    <row r="98" spans="1:5" ht="15.75" x14ac:dyDescent="0.25">
      <c r="A98" s="5"/>
      <c r="D98" s="27"/>
    </row>
    <row r="99" spans="1:5" x14ac:dyDescent="0.2">
      <c r="D99" s="27"/>
    </row>
    <row r="106" spans="1:5" x14ac:dyDescent="0.2">
      <c r="E106" s="27"/>
    </row>
  </sheetData>
  <mergeCells count="12">
    <mergeCell ref="A15:A16"/>
    <mergeCell ref="B15:C15"/>
    <mergeCell ref="D15:D16"/>
    <mergeCell ref="B8:D8"/>
    <mergeCell ref="B9:D9"/>
    <mergeCell ref="B11:D11"/>
    <mergeCell ref="B10:D10"/>
    <mergeCell ref="B4:D4"/>
    <mergeCell ref="B5:D5"/>
    <mergeCell ref="B6:D6"/>
    <mergeCell ref="B7:D7"/>
    <mergeCell ref="A13:D13"/>
  </mergeCells>
  <pageMargins left="0.78740157480314965" right="0.59055118110236227" top="0.59055118110236227" bottom="0.59055118110236227" header="0.15748031496062992" footer="0.19685039370078741"/>
  <pageSetup paperSize="9" scale="56"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2026</vt:lpstr>
      <vt:lpstr>'2026'!Область_печати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Пользователь Windows</cp:lastModifiedBy>
  <cp:lastPrinted>2025-11-16T10:36:18Z</cp:lastPrinted>
  <dcterms:created xsi:type="dcterms:W3CDTF">2021-12-15T02:45:11Z</dcterms:created>
  <dcterms:modified xsi:type="dcterms:W3CDTF">2026-02-02T03:35:42Z</dcterms:modified>
</cp:coreProperties>
</file>